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LX3\Desktop\"/>
    </mc:Choice>
  </mc:AlternateContent>
  <xr:revisionPtr revIDLastSave="0" documentId="13_ncr:1_{03ACFC8B-314A-472D-B940-D3571522CA1E}" xr6:coauthVersionLast="45" xr6:coauthVersionMax="45" xr10:uidLastSave="{00000000-0000-0000-0000-000000000000}"/>
  <bookViews>
    <workbookView xWindow="-120" yWindow="-120" windowWidth="24240" windowHeight="13140" xr2:uid="{878DFCA8-A4DD-4F8B-BB5B-DF161EA6FA74}"/>
  </bookViews>
  <sheets>
    <sheet name="結果まとめ" sheetId="1" r:id="rId1"/>
  </sheets>
  <definedNames>
    <definedName name="_xlnm._FilterDatabase" localSheetId="0" hidden="1">結果まとめ!$A$2:$H$129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4" i="1"/>
  <c r="H13" i="1"/>
  <c r="H12" i="1"/>
  <c r="H11" i="1"/>
  <c r="H10" i="1"/>
  <c r="H9" i="1"/>
  <c r="H8" i="1"/>
  <c r="H7" i="1"/>
  <c r="H6" i="1"/>
  <c r="H5" i="1"/>
  <c r="H4" i="1"/>
  <c r="H3" i="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3" i="1"/>
</calcChain>
</file>

<file path=xl/sharedStrings.xml><?xml version="1.0" encoding="utf-8"?>
<sst xmlns="http://schemas.openxmlformats.org/spreadsheetml/2006/main" count="400" uniqueCount="183">
  <si>
    <t>文字数</t>
    <rPh sb="0" eb="3">
      <t>モジスウ</t>
    </rPh>
    <phoneticPr fontId="1"/>
  </si>
  <si>
    <t>企業名</t>
    <rPh sb="0" eb="3">
      <t>キギョウメイ</t>
    </rPh>
    <phoneticPr fontId="2"/>
  </si>
  <si>
    <t>合計</t>
    <rPh sb="0" eb="2">
      <t>ゴウケイ</t>
    </rPh>
    <phoneticPr fontId="2"/>
  </si>
  <si>
    <t>年代</t>
    <rPh sb="0" eb="2">
      <t>ネンダイ</t>
    </rPh>
    <phoneticPr fontId="1"/>
  </si>
  <si>
    <t xml:space="preserve"> いいね！と思った薬剤師エージェントを1つ選んでください。</t>
    <rPh sb="9" eb="12">
      <t>ヤクザイシ</t>
    </rPh>
    <phoneticPr fontId="1"/>
  </si>
  <si>
    <t>薬剤師エージェントの良いと思った点（サービスを見た感想や、実際にサービスを受けた感想）を教えてください。</t>
    <rPh sb="0" eb="3">
      <t>ヤクザイシ</t>
    </rPh>
    <phoneticPr fontId="1"/>
  </si>
  <si>
    <t>30歳</t>
  </si>
  <si>
    <t>35歳</t>
  </si>
  <si>
    <t>45歳</t>
  </si>
  <si>
    <t>38歳</t>
  </si>
  <si>
    <t>42歳</t>
  </si>
  <si>
    <t>34歳</t>
  </si>
  <si>
    <t>27歳</t>
  </si>
  <si>
    <t>29歳</t>
  </si>
  <si>
    <t>40歳</t>
  </si>
  <si>
    <t>63歳</t>
  </si>
  <si>
    <t>39歳</t>
  </si>
  <si>
    <t>28歳</t>
  </si>
  <si>
    <t>36歳</t>
  </si>
  <si>
    <t>31歳</t>
  </si>
  <si>
    <t>33歳</t>
  </si>
  <si>
    <t>32歳</t>
  </si>
  <si>
    <t>44歳</t>
  </si>
  <si>
    <t>21歳</t>
  </si>
  <si>
    <t>46歳</t>
  </si>
  <si>
    <t>53歳</t>
  </si>
  <si>
    <t>マイナビ薬剤師（https://pharma.mynavi.jp/）</t>
  </si>
  <si>
    <t>ヤクジョ（https://www.yakuzaishisyusyoku.net/）</t>
  </si>
  <si>
    <t>リクナビ薬剤師（https://rikunabi-yakuzaishi.jp/）</t>
  </si>
  <si>
    <t>薬剤師転職ドットコム（https://www.ph-10.com/）</t>
  </si>
  <si>
    <t>ファルマスタッフ（https://www.38-8931.com/）</t>
  </si>
  <si>
    <t>ファルメイト（https://www.pharmate.jp/）</t>
  </si>
  <si>
    <t>ファーネットキャリア（https://career.pha-net.jp/）</t>
  </si>
  <si>
    <t>薬キャリ（https://agent.m3career.com/）</t>
  </si>
  <si>
    <t>ファーマキャリア（https://pharmacareer.jp/）</t>
  </si>
  <si>
    <t>お仕事ラボ	（https://www.oshigoto-lab.com/）</t>
  </si>
  <si>
    <t>ファゲット薬剤師（https://www.phget.com/）</t>
  </si>
  <si>
    <t>ジョブテポ薬剤師（https://j-depo.com/yaku）</t>
  </si>
  <si>
    <t>41歳</t>
  </si>
  <si>
    <t>49歳</t>
  </si>
  <si>
    <t>22歳</t>
  </si>
  <si>
    <t>25歳</t>
  </si>
  <si>
    <t>50歳</t>
  </si>
  <si>
    <t>37歳</t>
  </si>
  <si>
    <t>24歳</t>
  </si>
  <si>
    <t>65歳</t>
  </si>
  <si>
    <t>26歳</t>
  </si>
  <si>
    <t>23歳</t>
  </si>
  <si>
    <t>60歳</t>
  </si>
  <si>
    <t>56歳</t>
  </si>
  <si>
    <t>20歳</t>
  </si>
  <si>
    <t>18歳</t>
  </si>
  <si>
    <t>CME薬剤師（https://www.cme-pharmacist.jp/）</t>
  </si>
  <si>
    <t>薬剤師の登録者数が転職サイトの中でもトップクラスであり、利用に安心感があります。_x000D_
年間で2万人以上の薬剤師がここを利用して転職活動を行っているため、実績や信頼性の高さがあります。_x000D_
独自の求人先も多く持っており、一般には公開されていないシークレットな求人情報を知ることもできます。_x000D_
医療業界専門のグループで規模が大きく、業界情報を多く持っている点も魅力であり、コンサルタントの丁寧なサポートで転職先を探しやすいです。</t>
  </si>
  <si>
    <t>今丁度パート薬剤師の転職を考えている所で他の薬剤師エージェントは良く見たことありましたが、ここは初めてしりました。とても見やすく希望条件も色々選べます。中には求人数は多いのに自分が希望する駅の近くがあまりないところもある中、実際調べてみたら条件が合うものが出てきました。まだ実際登録はしていませんが検討してみようかなと思います。</t>
  </si>
  <si>
    <t>交通事故の後、しばらく薬剤師をセミリタイアして家庭教師や塾の講師などをやっていました。しかし、COVID-19関連の影響で塾はコマ数が減り、家庭教師がメインの収入になり、結構つらいなあと感じていたところ、エージェント様より「現在の転職などの状況はどうですか」と連絡があり、フルタイムでなければ可能ですとお伝えし、無事に高時給のパートタイムに採用が決まりました。収入源が増えるのはこれから何が起こるかわからない現代社会ではありがたいことです。いただいた求人も職場環境はよく、とても助かっています。</t>
  </si>
  <si>
    <t>この求人サイトは、マイナビが運営しているので、まず他のサイトと比べても非常に求人数が多いと感じました。また、求人の質も、お給料や福利厚生等がしっかりとしている求人が多いと感じたので、良かったと感じました。その中で、このサイトのエージェントは、自分の希望に寄り添った求人の案内だけなく、面接を受ける際の受け答えのアドバイス等も行ってくれたので、参考になり、良かったと感じました。</t>
  </si>
  <si>
    <t>マイナビ薬剤師は、パート、アルバイト、派遣、転職などさまざまなサイトを運営している株式会社マイナビが運営をしているので、安心できるし信頼感があります。サイトに登録をするとキャリアアドバイザーのサポートを受けることができ、対面をしてしっかりと話を聞いてくれて、自分が本当に望んでいたことを明確にしてくれて、希望条件に合った求人を紹介してくれます。</t>
  </si>
  <si>
    <t>コンサルタントがサポートをしてくれるサイトはいくつもありますが、そのコンサルタントが薬剤師に特化しているとは限りません。お仕事ラボの場合だと、薬剤師に特化したコンサルタントが職場探しの手伝いをしてくれます。薬剤師に特化しているからこそ業界のことに詳しく、適切なサポートをしてくれます。公開求人数は多いように感じました。</t>
  </si>
  <si>
    <t>リクナビ薬剤師のサイトは、求人数が豊富で、高収入を目指す求人やその他自分らしい働き方ができる求人など幅も広かったので、良かったと感じました。また、その中のエージェントでは、自分自身の希望条件をしっかりと把握し、的確にアドバイスや求人紹介を行ってくれました。また、非公開の求人も紹介してくれたので、仕事探しに非常に良かったと感じました。</t>
  </si>
  <si>
    <t>そもそもの登録されている求人が多く、地域すみずみまで探せていると思いました。検索結果も見やすくて、アクセス性や給与や雇用形態など、様々な情報が一目でわかるようになっています。検索すると検索条件の変更が右側に出てくるので、条件をしぼりたいときにすぐに感覚的に操作できるのが便利だなと思いました。検索結果のトップに、県ごとの専任キャリアアドバイザーのアドバイスが書いてあるので、つい熟読してしまいます。参考になりました。</t>
  </si>
  <si>
    <t>人気のエリア、駅、市区町、業種、希望条件、処方箋科など、検索するときに指定できる条件が豊富にあり、上手に条件を組み合わせれば希望条件にあった求人情報を探しやすいです。これから就職を考えている職場についてほとんど情報を持っていないと、就職したときにうまくできるか不安になってきます。リクナビ薬剤師では情報収集を徹底的に行ってくれて、自分だけではわからなかった情報を得ることができます。</t>
  </si>
  <si>
    <t>「お役立ちガイド」というコーナーがあって、初めて転職するひとも安心です。かなり踏み込んだ本音も垣間見え、薬剤師という仕事のいい面やそうでない面も正直にインタビューで語ってあり、勇気が持てる内容でした。_x000D_
さらに、独立を考えているひとに対してもアドバイスのできるサイトはあまりないでしょう。自分のキャリアを絶対に無駄にしたくないひとにオススメです。</t>
  </si>
  <si>
    <t>薬剤師ならではの転職お役立ち情報などを掲載しており、具体的には過去の成功した人の転職事例や転職ノウハウなどを知ることが出来ます。_x000D_
また、転職の際には退職のトラブルに注意が必要とあんりますが、退職トラブルについて、よくある問題などを掲載しているので、事前に十分に知識を得て、トラブルに備えることが出来て良いです。</t>
  </si>
  <si>
    <t>お祝い金をもらえるところがうれしいです。「もらってもいいの？」「なんでお祝い金を出せるの？」と不安にもなりましたが、他のサイトでは広告費に使っている費用をお祝い金に当てているそうなので、安心してお祝い金をもらうことができました。コンサルタントは面接日の調整、給与の交渉など、自分では言いにくいことをやってくれて助かります。</t>
  </si>
  <si>
    <t>トップページから自分の地域を選んだあとに、一番上にキャリアアドバイザーの転職レポートが細かく書かれていたり、求人情報や、このサイトでお世話になった体験談などが書かれておりとてもプラスなイメージでした。_x000D_
自分がほしい条件がさくっとみつけやすく、詳細ページを開く前から在宅や、雇用形態、お店の写真などが見やすかったです。_x000D_
詳細ページを開くと知りたいことがほとんど書かれており、登録すれば職場の雰囲気、残業時間などがわかるのが良かったです。_x000D_
まさに理想の求人がとても見つけられやすいと感じました。</t>
  </si>
  <si>
    <t>高給与や働きやすさなどから求人情報を検索できます。できるだけ良い条件の職場を探したかったのですが、こういったよい条件の仕事を集めてくれているところがよいと感じました。求人情報の詳細ページでは文章を読んだだけではわからないこともありますが、キャリアアドバイザーに頼めば職場のことをよく調べてくれて、どういった職場なのか詳しくわかります。</t>
  </si>
  <si>
    <t>中国に留学経験があり、中国語が日常会話レベルであれば喋れる薬剤師ですが、漢方が専門という訳ではありませんでした。ですが、ドラッグストア等では中国人観光客を相手にできる、そうした人材の需要も多いことが、このエージェントに登録した際にわかり、転職を考える上で大変参考になりました。自分一人ではなかなかこうした需要に気付かなかったと思います。</t>
  </si>
  <si>
    <t>実際に利用したことがあります。コンサルタントが付き、親身になって状況や希望を聞いてくれます。レスポンスも非常に速いです。条件も個人的には難しいかなと思いつつ、少し高めの条件を伝えてみたのですが、しっかりとそれに見合った内容での提案をしてくれました。それだけ求人の幅も広かったのだと思います。また、そこから面接までのフォローもしてくださるので、不安感なく、面接まで進むことができます。非常に満足でした。</t>
  </si>
  <si>
    <t>この薬剤師エージェントでは、すごく親身になってサポートをしてくれるコーディネーターが在籍しており、面談の際にも時間をかけて、どのような理由で転職をするかなどをじっくりと聴いてくれます。_x000D_
細かい悩みや将来の希望などもじっくりと聴いてもらえるので、潜在的な自分のキャリアプランなども浮き彫りにしていくことが出来ました。</t>
  </si>
  <si>
    <t>相談会の多さに目が止まり、手厚いサポートでブランクがあっても安心できると思いました。個別相談もあり、直接スタッフの方に相談できるのはとてもありがたいです。相談のみも歓迎とあり、転職しようか悩んでいる時に気軽に悩みを相談できるのもいいです。また、求人の多さ、希望条件の合うものが多かったこともあり選びました。</t>
  </si>
  <si>
    <t>ホームページのレイアウトが分かりやすく、自分の知りたい情報や薬剤師としてニーズのある地域がどこなのかがすぐにわかると思った。無料の相談会もバリエーションが多彩なため、同じ悩みを抱える仲間と交流できる機会が多く、心強く感じた。また、転職活動の進め方や成功事例が具体的に参照できるため、自分のキャリアプランを考えるうえで非常に参考になった。</t>
  </si>
  <si>
    <t>私の仕事時間に配慮してくれたので助かりました。昼休みに連絡が欲しい時、就業後で遅い時間が良い時も合わせてくれたので、落ち着いて相談出来ました。_x000D_
まずは病院見学に同行してもらい雰囲気を見させて頂きました。その後、面接の日程を調整してもらい、仕事終わりしか無理だったことから夕方からの時間にしてくれました。履歴書の確認もしてくれて、今回は添削する必要はなかったようで大丈夫となり、提出して採用となりました。ここのエージェントを選んだこそ今の自分があるので、感謝しています。</t>
  </si>
  <si>
    <t>私が、オーダーメイド求人でのファーマキャリアで良かった内容としましては、希望条件を直接ヒアリングして頂き、求人をオーダーメイドで作成して頂くことができますので、年収アップにも繋がり、企業にも卓越した交渉力で掛け合ってくださる場面を想像できるものでありました。また、一人の担当者の方が一人のお客様と言う形で、担当するお客様を限定されている点も非常に良かったです。</t>
  </si>
  <si>
    <t>詳細な情報がとても分かりやすく取り入れることができる。直接そうだんできる窓口も多く安心して利用することができる。なにより求人が他と比べても数が多いということも良い点だと思う。面接等で、一人一人のその時のニーズに合わせて場所や給料などの面でも見合った求人を見つけてくれるという所も良い所だと思う。大手の企業などへの就職にも強いとの広告もあり、人気があると思う。</t>
  </si>
  <si>
    <t>自分が住んでいる地域だけでなく、他県でも勤務先を探すことができたので、大変便利なサイトだと思いました。_x000D_
求人も、正社員だけでなく、派遣やアルバイト、短期勤務など、こちらの希望に沿った働き方ができるように、求人を絞って探すことができました。_x000D_
子育て中や、介護中でも、薬剤師の資格を活かして、好きな働き方が選べる点が、便利だと感じました。</t>
  </si>
  <si>
    <t>m3キャリアが運営しているのですが、やはり医療系に強い転職エージェントだけあって求人数は豊富ですね。担当コンサルタントと電話連絡を取りながら求人を探していたのですが、夜7時以降の遅い時間でも丁寧に対応してくれました。こちらから電話をかけても、向こうからコールバックしてくれました。電話代の負担にも配慮してくれたのはうれしかったですね。求人紹介だけではなく、面接対応などのアドバイスもありました。おかげで満足できる転職活動ができたので良かったです。</t>
  </si>
  <si>
    <t>紹介後の仕事の定着率が、自社調べで95.6%の高さです。_x000D_
求職者側の立場から丁寧にサポートをしていることがわかり、一人一人を大切にしている点に魅力を感じます。_x000D_
ワンストップ型で、各薬局と求職者の担当者が同じである点も、意思疎通がスムーズにいく仕組みになっています。_x000D_
転職後もコンサルタントが悩み相談に乗ってくれるため、転職先を紹介して終わりではなく、ずっと続けて利用できる点もメリットです。</t>
  </si>
  <si>
    <t>求人特集コンテンツで「新卒積極採用希望」や「ママ薬剤師として活躍できる」など、様々な雇用形態での求人を探せるので、自分に合った職場を探せました。また無料でコンサルタントが出張し、要望や入社後のことまでヒアリングしてもらえるのでとても安心できました。Webサイトもとても見やすく、初めて利用する人でも使いやすいサイトです。</t>
  </si>
  <si>
    <t>リクナビ薬剤師の良いと思った点はドラッグストアや病院を問わずに様々な環境での薬剤師の求人が揃っていた事と、キャリアアドバイザーの質が高かった事でした、私は病院勤務の薬剤師を希望していたのですが幸い希望にマッチした求人が4件見つかり比較検討して一つに絞り転職活動を進めました、担当になったキャリアアドバイザーは医療の知識が豊富で安心して相談をする事が出来ましたし的確なアドバイスもくれました、おかげさまでスムーズに活動を進める事が出来て希望の転職先に採用が決まりました、リクナビ薬剤師は個人的には求人数も豊富で求人の質も良くスタッフやキャリアアドバイザーの質も高かったのでお世辞抜きに利用感が良かったです、医療関係や私みたいに薬剤師の職を探している方にはオススメしたいぐらいでした、以上です。</t>
  </si>
  <si>
    <t>私が、CME薬剤師で良かった内容としましては、まずポップな求人サイトには非常にポップテイストな明るいサイトであり、非常に明るく求職活動をすることができました。また、項目が非常に見やすく、「高給料、高時給」「パート勤務特集」「働きやすさ」「スキル・キャリア」「オススメの求人」「求人ランキング」等目につきやすい項目内容で転職活動がしやすく良かったです。</t>
  </si>
  <si>
    <t>勤務地、業種、雇用形態といった一般的な検索手段の他にこだわりという検索条件があることが仕事を探す上で大きく役に立つと感じて、良いと思いました。_x000D_
こだわりの中には、年間休日120日以上や原則、引越しを伴う転勤なしや未経験者も応募可能などの条件を選ぶことができるので、仕事を探してみてから自分が働きたい条件に当てはまらないといった可能性を減らしてくれるのが素晴らしかったです。</t>
  </si>
  <si>
    <t>企業ごとに担当者が付いているらしく内情を非常に詳しく知っていて、社員の人柄や1日の処方箋枚数まで徹底的にヒアリングしてくださり、転職後のミスマッチが少ないと思います。また一人ひとりへのサポートも非常に丁寧です、私に合った求人紹介はもちろん些細な事でも相談に乗ってくれてとても親身になってくださいました。利用してとても満足しています。</t>
  </si>
  <si>
    <t>薬キャリで私が良かった部分としましては、地元を意識した勤務場所を探せるサイト構成になっており、「地域で検索する。」「路線・駅で検索する。」と言う内容で地元に近い検索条件をすぐに探し出せる形となる部分について、優れていると思いました。薬剤師の登録者数もナンバーワンの実績があり、新着求人も目につきやすい場所にありますので、探しやすかったです。</t>
  </si>
  <si>
    <t xml:space="preserve">売り手市場とはいえ転職サイトなのでご縁を掌るコンサルタントのマッチング性能で多くが決まると思う。_x000D_
コンサルの氏名付きで顔がアップされていたので薬キャリを選んだ。_x000D_
アップされた方が担当するわけではないと思うが、コンサルが定着している安心感は伝わる。_x000D_
_x000D_
コンサルがアップされているサイトはもう一つファルメイトがあるが男性ばかりなので選ばなかった。_x000D_
</t>
  </si>
  <si>
    <t>大手の薬剤師エージェントだからか、全国各地の薬剤師求人が充実している点が素晴らしいですね。特に調剤薬局の求人案件が豊富で、希望条件に近い求人案件を次々紹介してくれることが良かったです。登録した次の日には担当コンサルタントから連絡が来て、希望条件などのヒアリングを行いました。その次の日には希望に近い求人案件を、メールで5件ほど送ってくれました。対応の早さも高評価です。</t>
  </si>
  <si>
    <t>マイナビ薬剤師が良いと思った最も大きな理由として求人の数が多いことです。大手の転職サイトということもあって、求人数は他と見比べても圧倒的に多いと感じました。また、求人情報の検索のしやすさという点でも良いと感じました。検索する際に職種や雇用形態などを細かく絞り込んで検索をすることができるので自分の希望している求人情報にたどり着きやすいと感じました。</t>
  </si>
  <si>
    <t>私が、ファーネットキャリアを使用できて良かった部分については、自分に合った転職サポートを実践できる点でありました。「初めて転職をする方へ」であれば、よくある悩みを記載して頂いており、「あっこう言う悩みある！」と言う疑問について、すぐに解消して頂けるような内容でありました。登録から内定までサービス利用は全て無料でありますので、転職成功事例も豊富に記載されておりましたので良かったです。</t>
  </si>
  <si>
    <t>実際に薬キャリを使用して転職をした人の体験談が記載されているのでとても参考になりました。_x000D_
担当の方も医療業界に精通しており、私の経験を活かしてステップアップ出来る案件を毎日メールで連絡してくれました。私が要望を伝えると難しい条件だとわかっていても要望に近い案件を探してくれて提案してくれましたのでとても信頼出来る対応でした。</t>
  </si>
  <si>
    <t>薬剤師の転職情報として、お役立ち情報がウェブサイトに掲載されており、過去に転職を成功させた人の事例治度が掲載されているので、直接転職活動に役立てることが出来ました。_x000D_
また、薬剤師の転職活動で重要となる、特有の履歴書、職務経歴書の書き方なども詳しく掲載されているので、書き進めていく上での参考にすることが出来ました。_x000D_
志望動機のポイントなども具体的に書くために参考にすることが出来て良いです。</t>
  </si>
  <si>
    <t>定期的に薬剤師向けの転職相談会を開催しており、出張相談会では、転職に詳しいコンサルタントが街の近くまで出張して来てくれるので、気軽に相談に行くことが出来て良いです。_x000D_
実際に自分のキャリアがどの程度世の中で通用するのか知りたいという人も、経験豊富なコンサルタントに相談をして、自分の転職可能性や収入アップの見込みがあるかなどを教えてもらえます。</t>
  </si>
  <si>
    <t>ファルマスタッフでは、土日に相談できる窓口でありますウェブ限定の転職相談会がありましたので、予約して、担当者から電話連絡を受けることができ、動画でのチャット形式で相談でき、非常に良かったです。同時にお仕事相談としましても、今現在の職場で不満に思っていることや、他の職場と比較したい内容について、他の方にもオススメできると思いました。</t>
  </si>
  <si>
    <t>大手調剤チェーンが展開している転職サービスということで、薬剤師の業界のことを理解しているように感じます。_x000D_
今は新型コロナウイルス感染症の影響で案件が激減しているようですが、派遣の取り扱いもしているため、良い求人が見つかるまで派遣でつなぐという方法も提案してもらえたので、あせらず良い求人を見つけることができたと思います。</t>
  </si>
  <si>
    <t>エリアだけでなく、路線や駅で検索できるのが良いと思いました。またこだわり条件もつけて検索でき、コロナ禍の今だからこそなのか、「在宅」というチェック項目があるのはすごく良いと思いました。また家庭との両立かどうか(ママ薬剤師におすすめや産休・育休実績あり等)もこだわり条件で検索できるのは、子供を持つ女性にとって、仕事を探す大前提なのでありがたいと思いました。</t>
  </si>
  <si>
    <t>登録作業が全く面倒ではなく、スムーズに進める事が出来ました。エムスリーが行っている転職エージェントという事もあり、各都道府県別の求人情報は非常に豊富で、コロナ禍の今、地方で働く事を視野に入れていた私にとって、非常に有益な情報で助かりました。また、事前に適正年収が調べられるので、求人の報酬金額が妥当かどうかも事前に判断する事が出来ましたので、悩むことなくスムーズに進める事が出来ました。</t>
  </si>
  <si>
    <t>マイナビは知名度の高い会社なので、すぐに目に留まりました。実際にサイトを見てみると利用者満足度No.1と掲げられていて、このサイトを使えば間違い無いだろうと安心できました。求人特集がたくさんあり、ママ薬剤師求人の特集などは女性も多い薬剤師の世界ではありがたいなと思いました。首都圏だけで無く、地方の求人も多く扱っているので地方住みの私にはとてもありがたいなと思います。</t>
  </si>
  <si>
    <t>検索がとてもわかりやすく項目も細かく指定できるので、希望するものがヒットしやすそうと思いました。また、履歴書の書き方のアドバイスなどもありたくさん情報や知識を得る事ができるので色んな場面で活用できそうだなと思いました。サイト自体のレビューなども掲載されているので実際の声が聞けるのはとても良いと思いました。</t>
  </si>
  <si>
    <t>まずサイトの名前がシンプルに分かりやすいのが良い。代表者が薬剤師ということなので求職してる薬剤師が知りたいことや悩みなどを的確にアドバイスできる。検索方法も都道府県別に検索できて、トップには最低限必要な情報だけを載せていてスッキリ見えるので探しやすい。タップすると詳しい詳細が出るので情報量も多いので見つけやすい。</t>
  </si>
  <si>
    <t>はじめて転職する人に対してのきめ細かなサービスであったり、転職に向けたお役立ちガイドがあり、大変参考になりました。現在50歳ですが、55歳で転職をするか、起業をするか、そのまま残るかを考えているところです。色々なパターンを想定してあと5年間で自分の今後の方針を決めたいと思っております。求人情報を確認いたしましたが私が求めているような求人はありませんでした。あくまでも若手薬剤師向けかと思われました。私のような年寄り薬剤師向けの求人もあるといいなあと思いました。</t>
  </si>
  <si>
    <t>会員登録やお友達紹介、就業のお祝い金など他のサイトよりもキャンペーンが豊富で良かったです。実際に利用してみると、希望条件をもとに企業に聞き込みをしてくださるようでした。条件を狭めてしまっていたのですが、かなりの数をあたってくださったようで、ネットには掲載されていない求人案件をいち早くご紹介いただけました。</t>
  </si>
  <si>
    <t>普段から取引のある会社で、よく転職希望者の紹介を受けるが、その希望者の質が悪いと思ったことはない。しっかりとしたサポート体制や、お互いの条件をしっかりと把握し情報のすり合わせを行っていることが伺い知れる。企業としても現在は求人を出していない所に対して、今の状況を電話で確認し、状況に合わせて紹介を行ってくれているので、求人情報に出ていない求人を探し出すことに対し、努力している。</t>
  </si>
  <si>
    <t>ウェブでのCMなどにも力を入れており、最近好調なことがわかる。ホームページも検索がしやすく、地域や条件の検索がしやすい。自分の市場価値を調べるツールもあるので、条件の提示にも役立てることが出来る。また、専任コンサルタントがサポートをしてくれる点は転職活動や自分に自信がなかったとしても、寄り添って対策や対応を一緒に考えてくれるのでぜひ利用するべきだと思う。</t>
  </si>
  <si>
    <t>マイナビ薬剤師は特集が豊富で、その人その人にオーダーメイドで合わせたように特集があります。とにかく早く転職先を探したい人や、4月入社、産休育休取得実績のある会社など、様々かつ細かい所まで手が行き届いています。それだけに今までの転職サポートなどの実績が非常に多く、それだけの転職者の事例や声を集積した事がわかります。転職相談会も行っており、どこを選べば良いかわからない時は、まず選んでおけば間違いはないです。</t>
  </si>
  <si>
    <t>実際に利用し、転職しました。私の条件は本当に難しいものだったと思います。まだ実績も何もない薬剤師2年目の若手だったにも関わらず、年収を50万円は上げたい、残業ができるだけ無い所が良い、この地域が良い、有休は100％希望通りに取れる所。といった条件でした。それにも関わらず、1週間後にはそれに見合う求人を提示してくださり、すぐに面接、採用になりました。そんな求人はネット上では全く見つけられなかったので、その幅広さにびっくりしました。また、履歴書の書き方の確認も事前にしてくださり、非常にフォロー体制も良かったです。安心して転職することが出来ました。</t>
  </si>
  <si>
    <t>非常によく知られたリクナビの薬剤師版ですが、それだけに実績や情報量も多いです。転職成功マニュアルも公開しており、転職活動を初めて行う時は不安感でいっぱいかもしれませんが、そのマニュアルに沿って進めていけば良いので非常に安心感があります。また、実際の転職成功事例も数多く載せており、自身に合う事例を見つけることが出来ます。キャリアアップをしたいのか、家庭と両立したいのか、給料を上げたいのか等、項目も分かれており、非常にわかりやすいです。登録するしないにしても、まずは見てみることをお勧めします。</t>
  </si>
  <si>
    <t>サイトデザインが見やすく、求人数も多めだった点が良いなと思いました。
検索の機能性は高めですが、無駄な項目が少なくてすっきりしており、「年収600万円以上」や「年間休日120 日以上」など、検索条件を簡単に設定できます。
案件の詳細ページでは、業務内容などが項目ごとに表記してあり、視認性も良好。
就労条件や福利厚生など、必要な情報もしっかりと記載されています。
キャリアコーディネーターは実際に会うことができるため、希望の条件なども直接話せますから、信頼性も高いと思います。
お役立ちガイドなどの有益な情報も多く、薬剤師の就職・転職を熱心にサポートしているサービスだと感じられました。</t>
  </si>
  <si>
    <t>CME薬剤師を利用して良かったと思った点は「応募書類の作成代行サービスがある」ところです。自分は、薬剤師として転職するのが初めてだったので、どう履歴書や職務経歴書を書いていいのか不安があったのですが、CME薬剤師には作成代行サービスがあることで、安心して転職活動に専念することができました。しかし、他の薬剤師求人サイトより求人数が少ないと感じました。もう少し増やしてほしいなと感じましたが、自分に合った求人先を見つけれたので、CME薬剤師を利用して良かったなと感じています。</t>
  </si>
  <si>
    <t>前の職場が、人間関係は悪いし勤務時間にいい加減な人がいて、私がわりをくっていたので、仕事を辞めました。マイナビ薬剤師では、本当に親身になって相談に乗って下さるアドバイザーがおられて、度々通いました。やはり収入が多い方が経済的に助かるので、それを優先して選んでいただきました。また面接でうまくいく方法を教えて頂きました。</t>
  </si>
  <si>
    <t>大手人材広告企業が運営しているということで、様々なサービスを受けることができるのが何よりも良いと感じました。ホームページを閲覧するだけでも、転職ノウハウをある程度得ることができます。また、薬剤師は履歴書を書いたり、面接受けたりといったことを新卒の時にほぼしていないので、教えてくださるというのはとても心強いと感じました。</t>
  </si>
  <si>
    <t>薬キャリでは、担当さんが私の知りたい情報をしっかりと伝えてくれたので、とても転職活動をしやすかったです。
1児の母であることもあり、提示した条件も多くなかなか決まらなかったのですが、焦らずじっくりとサポートしてくれて安心しました。
何とか再就職できて、今は働きやすい環境で働けています。とても感謝しています。</t>
  </si>
  <si>
    <t>個人としての希望は、子供達がある程度大きくなり自立するまではフルタイムでは働きたくない事、休みの希望が通ること、14時までには終われること、など。それなら薬剤師じゃなく他のパートを探したらと前職の調剤薬局で言われましたが、ファーネットキャリアの担当の方は、その条件で探しましょうと快く受け入れてくれました。</t>
  </si>
  <si>
    <t>ファルマスタッフの他に2つの転職サイトに登録しました。
どこのサイトも大差はないと思います。
ただ、年収や勤務場所、従業員数、残業、休日など、条件を細かく伝えることを徹底しました。
また、妥協できる部分とできない部分も明確に伝えました。
そして、私の条件に当てはまる求人を見つけてくれたのがファルマスタッフでした。
コンサルタントは大変だったと思いますが、無駄な紹介はありませんでしたし、少ない時間で転職が成功しました。</t>
  </si>
  <si>
    <t>一番印象に残っているのはレスポンスの速さです。登録してから内定まで、少しでも進展があると連絡してくれるので安心感がありました。
自分の強みや就業環境などの希望条件をかなり細かく聞いてくれて、それに合う求人を探してくれるので、熱心さが感じられて好印象でした。
ただ私の希望条件が細かかったせいか、求人数はそんなに多くないように感じました。</t>
  </si>
  <si>
    <t>公開されている求人量が多いと思います。特に、調剤薬局の求人が豊富ですね。パートだけではなく正社員の求人が多い点も魅力です。私は相談して、自分の条件にぴったり合う求人を紹介して貰いました。年収や休日数といった基本的なことだけではなく、職場の雰囲気などといった要望も聞いてくれるのが良いですね。そのおかげで自分のイメージ通りの職場に転職することが出来ました。</t>
  </si>
  <si>
    <t>単なる求人だけでなく、様々な相談会やサポート事業があり、自分の目標や課題を考えながら転職することができます。
私は、独立開局を最終的な目標に掲げているので、継承案件などを紹介してもらったり、M＆Aアドバイザーにもつなげてもらったりできるのはすごく安心してチャレンジできるなと感じました。地方在住ですが、営業所が地方にもあるので地域柄の事情もわかってもらいやすいです。</t>
  </si>
  <si>
    <t>薬剤師に特化した求人がたくさんあり、当然自分に合った求人を一生懸命探してくれマッチングさせてくださるので安心して任せることができます。そのだけでは他の転職えーmジェントでも同じことかもしれませんが一度、異業種を経験しブランクがある人にも強いのが最大のメリットだと思います。該当する方はぜひ活用してみてください。</t>
  </si>
  <si>
    <t>今の職場を転職をしたいなぁと思った時に、何から手をつけていいのかわかりませんでした。
とりあえずと思って、リクナビという新卒の時に名前を聞いたことがあるサイトを見てみると、転職成功マニュアルというわかりやすいマニュアルがあり、大変参考になりました。エージェントさんに自己分析について質問した時もしっかり丁寧に一緒に考えていただき、大変助かりました。</t>
  </si>
  <si>
    <t>新着案件がとても豊富で見やすく、求職にあたって毎日サイトを訪れるうえでチェックがしやすいです。面接調整の日程も代行していただきスケジュールを気にすることなく純粋に仕事を探すことができると感じました。転職の成功事例では、「収入・キャリアアップ」だけではなく「家族との両立」や「復職」などそれぞれのライフワークバランスを考えて作られており転職サイトの目指す成功が非常に幅広く取られていると思いました。</t>
  </si>
  <si>
    <t>私は地方に住んでいるのですが、どれだけ大手の転職サイトでも、地方となると求人情報がほとんどないということが多いです。
その点、「マイナビ薬剤師」は地方の求人もしっかり網羅していています。
求人数が多いので、給料やアクセス、雇用形態などの私が求める条件を満たした求人を見つけやすいです。
どれだけサービスが良くても、求人がなければ何も意味がありません。
正直、そこまでキャリアアップしたいわけではありませんし、とにかく仕事を見つけられれば良いという考えなので、私としては「マイナビ薬剤師」が一番便利に使えました。</t>
  </si>
  <si>
    <t>色合いがシンプルだけど他のサイトと比べると見やすくてたくさんの項目で検索できるので良い印象を受けた。
他のサイトは芸能人などの人物をイメージキャラクターとして扱っているが、そういう人物も一切遣うことなく、絵文字のような記号だけで明るい雰囲気を作っているので素朴だけど強いものに頼ることがなく強い企業なんだろうという印象を受けた。</t>
  </si>
  <si>
    <t>都心部ドラッグストアから地方のところまで幅広く選択肢があったのと給料についても詳しく書いているからです。友人が転職を考えてるときに他のところで求人に応募したら、実際はエリアマネージャークラスの給料で普通の薬剤師はもう少し安いと言われ、表示が違うことがありましたがリクナビはあらかじめ書いているので友人もそこで転職してましたので実際に転職してる人を見て信用できると思いました。</t>
  </si>
  <si>
    <t>比較的規模の大きい会社であるため、求人数が多く自分の条件にあった転職先が探しやすいなと思いました。一番いいなと思ったのが、担当の方と一度面談をすることができる点です。こういった薬剤師の転職サイトは、実際に顔を合わせることなく電話やメールのみでのやり取りが多い中、一度お会いした方とやり取りができることは、安心感があり転職活動がすすめやすいと思います。</t>
  </si>
  <si>
    <t>初回の電話面談後、平日の電話対応が難しいことを伝えると、その後は必要時以外はメールでのやり取りのみだった。仕事しながら転職先を探していたので、メール対応はありがたかった。メールの内容も分かりやすく、求人内容も比較がしやすかった。求人内容も希望内容にあったものが厳選されて送られてくるので、選びやすかった。病院などの求人は少なく、ドラックストア、調剤薬局の求人が多く送られてきた。高収入の会社を探していたので、自分にはあっていた。</t>
  </si>
  <si>
    <t>実際にお仕事ラボに登録、転職活動をしたことがあります。まず電話対応が良かったです。他の転職サイトでは家庭の事情や具体的な自宅の住所などを初回の電話で聞かれたことがあり嫌な印象でしたが、お仕事ラボはそう言ったことは聞いてこず、希望条件など必要なことだけを聞かれました。また、理由によっては転職を勧めないということもあるという、強要してこない点も良かったです。
　実際にエージェントに会った時も、次々に転職を勧めてくるわけでなく、希望を聞いて絞ってくるという感じでした。私の住んでいる地域にも詳しいようでした。面接してみましょうなどとは一切言わず、あまりガツガツしていない点が、信用して任せられれかなと思わせてくれるエージェントでした。</t>
  </si>
  <si>
    <t>まずは、雇用形態の幅広さという面で優れているなと感じました。正社員からパート、そして紹介予定派遣という幅広さは探す側からいったら助かるなと思いました。そして、希望条件の多さも魅力的だと思いました。特に、年間休日が120日あるかないかで絞り込めるのは他のサイトでは見たことないですし、とても便利だと思います。</t>
  </si>
  <si>
    <t>薬キャリに登録後、1日も待たずにアドバイザーから連絡を頂きました。コロナ禍でパートの求人が少ない現状の中、希望の条件に当てはまりそうな職場を色々と提案してくださいました。
社内連携が取れているようで、担当者が不在時は上司の方から連絡をいただいたりと、とてもマメに求人情報提供をしていただけました。
残念ながら就職は知り合いの経営する薬局になりましたが、その旨を伝えても嫌な声もなく、お困りのことがあったらまた相談してくださいと暖かいお言葉を頂きました。次にまた転職を行う際もこちらにまず相談したいと思いました。</t>
  </si>
  <si>
    <t>大手リクルートが経営しているところに安心感をかじるし、サイト上に実際にリクナビ薬剤師を使用した人の実体験が掲載されているので参考にしやすいし、薬剤師専任のキャリアアドバイザーがいることで困った時にも相談しやすいのがメリットです。
キャリアアップや給与のアップなど個人の目的によって転職先を選ぶことができるのも新しい考えだと思います。</t>
  </si>
  <si>
    <t>こちらのサイトを見て便利だなと思ったのは、乗車駅から探すという項目があるところです。しかもそこからだと時間で検索することもできるようです。結婚して家庭を持つようになり、通勤時間についてシビアに考えるようになりました。近いほうが楽だけど近すぎて知り合いに会うのは嫌なので、最寄り駅からの検索ができるのは助かります。</t>
  </si>
  <si>
    <t>求人数がとにかく豊富であるので自分の希望とする条件の職場が見つけやすいのが魅力です。
また、初めて転職を考えている人にとっては「何をどうすればよいか？」「今よりもっと良い職場を見つけるにはどうしたらよいか？」ということを疑問に抱きやすいのですが、このサービスならば「今の自分が何をすべきか？」ということをアドバイザーが正確に教えてくれるので心強いはずです。
さらには、実際に転職した後にもアフタードロー体制が整っているところに、ほかの転職サイトとの違いを感じました。</t>
  </si>
  <si>
    <t>求人件数と更新日が載っているので、その日に見つけれなくてもまた日を改めて探しやすいかと思います。
検索する時も自分の条件があやふやだとしても選択欄が多い為、そこから自分に合った条件を探しやすいと思いました。
それに加えオススメ度毎にも検索でき、オススメ度が低いからと言って悪いというわけではなくて、ちゃんと意味があっての総合評価なので信頼しやすいかと思います。
求人の内容もスッキリしていて時間・お給料・雇用形態・アクセスなどの気になる部分がすぐに見つけれます。その中で気になるものの詳細を開く形なので時間効率もいいです。
個人的に一番惹かれたのが1日辺りのお客様からの処方箋枚数の記載もあるので、忙しさの目安もわかりやすいと思ったところです。</t>
  </si>
  <si>
    <t>求人検索では、こだわり検索で「原則、引越しを伴う転勤なし」や「在宅業務あり」などがあり、希望条件の求人が検索できました。転職相談会のなかで初めての転職説明会というものがあり、転職にあたり開始時期やスケジュール等、何から取り掛かればよいか明確になります。また、面談会場は全国各地にありますが、出張相談会やweb面談もあり、会場が遠い方へのサポートも充実しています。</t>
  </si>
  <si>
    <t>国立病院系の薬剤部で37年勤務して、定年退職しましたが、まだ働けると思いエージェントを利用しました。
薬キャリ（ｍ3）は現役の頃から情報収集するのに利用していましたし、大手なのでとにかく多くの案件をもってます。他社のエージェントも併用しましたが
やはり薬キャリは独自の案件もあり案件は豊富でした。
しかし、担当している人数が多いのか、個人的問題か連絡が若干遅いと感じました。</t>
  </si>
  <si>
    <t>リクナビ薬剤師は大手転職サイトですのでしっかりした作りのウェブサイトで見やすかったです。
求人情報を見ると未経験者も歓迎と門戸が開けている求人が多いですので転職のチャンスが広がります。
最寄り駅からの求人検索が転職者にとって助かります。地元から近い転職先を探せます。
キャリアアドバイザーによる非公開紹介も転職者にとって頼もしいです。
非公開求人の紹介は自分にマッチした求人紹介を期待できます。</t>
  </si>
  <si>
    <t>広告でも拝見しておりましたが仕事が探しやすいことと、自分が思った求人や対応してくださる担当者さんもおりましたので良い選択肢やもちろん考え方もがらりと変わることもできました。地元でもよいのですが今では安心して利用を進めるkとができますので夜中も寝れないくらいでしたがこれから面談や筆記の練習や勉強も頑張ります。</t>
  </si>
  <si>
    <t>対面式の面談のサポート体制が充実しているサービスを強調しているので、じっくりとキャリアアドバイザーと相談しながら次働く職場を探すことができるのがまず良いと思いました。直接キャリアコンアドバイザーと会ってみないとやはり信頼できるかどうか見極めるのは難しいです。また電話とメールだけでのやりとりでは物足りなさを感じています。直接キャリアコンアドバイザーと会って話しをしてみると信頼できるかどうかがより判断できるので、この電話面談ではなく対面式のキャリアアドバイザーとの面談ができるサービスは魅力に感じました。それと地方在住でもマイナビ薬剤師は利用しやすいのも良いです。全国15拠点にサービスを展開しているので東京近辺だけでなく地方都市にも拠点を構えているので、地方在住でも気軽に利用できる点も魅力を感じました。</t>
  </si>
  <si>
    <t>条件を細かく設定することができるので自分に合った求人を見つけやすいと思いました。会員登録は無料なので誰でも登録することができるし、条件の設定の中に働きやすさから探すこともできるそうで、働きやすさという項目はなかなか他のサイトにはないと思ったのでいいと思ました。初めての方にも親切な説明があり抵抗も少ないと思います。</t>
  </si>
  <si>
    <t>薬キャリ、ファルマスタッフ、ファーマキャリア等を利用してきましたが、薬キャリのサポートは最も充実していました。
高収入求人の豊富さ、派遣の案件の数も最も充実していましたし、派遣なのに面談がある会社もある中で薬キャリはもちろんありませんでしたのでそこもポイントです。
担当の電話対応、スタッフ教育が行き届いているのも薬キャリが最も良かったです。</t>
  </si>
  <si>
    <t>転職が決まればエージェントの仕事は終わりと思いがちですが、そこで長く働けるかどうかまで一緒に考えてくれました。
自転車で通える範囲で探していたのでそもそも選択肢が多くはなかったのですが、私の知らなかった薬局まで紹介していただき助かりました。
なかなか決められず悩んでいる時も、急かすことなく話を聞いてくれたので落ち着いて比較検討することができました。
一方で、「近場で面接を受けすぎると、またいつか転職したくなった時に選択肢が減ってしまう可能性がある」と心配そうに教えてくれて、本当に親身になってくれているのだと嬉しくなりました。</t>
  </si>
  <si>
    <t>登録から内定までの手続きがわかりやすく解説されており、初心者の私が理解するのに時間がかかりませんでした。
評価や口コミなども用意されていて、同じ立場の人がどんな活動をされて、どんな経験をされているのかがわかり非常に役に立ちました。
面談会場が全国にバランスよく設けられており、行動範囲の広い私にとって大変便利でした。</t>
  </si>
  <si>
    <t>登録は非常に簡単で、内定までの流れもわかりやすく解説されており、とても理解がしやすかったです。
転職を成功された方の評価や口コミも書かれていて、経験された方の詳しい事例は今後の活動の強い味方になりました。
求人の種類やエリア、従事する店舗の種類などが大変細かく検索できるのでタイムリーな情報を得られてとても便利でした。
掲載されているデータベースの数が多いので、細かく検索しても選ぶのに困るほどの求人数が出てきて驚きました。</t>
  </si>
  <si>
    <t>業種が薬局や病院だけでなく製薬メーカーのDI業務や卸の管理薬剤師など紹介求人が豊富です。新たな業種でチャレンジしたいと思っている人には向いているエージェント会社だと思います。求人数も多いので自分が希望する条件に合いやすいのも魅力の1つです。登録後すぐに担当者から連絡がありました。私は求人を閲覧したかっただけなので転職活動はしていません。そんな私に対しても優しく対応してくださり「今後何かお役に立てることがあればご連絡ください」と言ってくださいました。</t>
  </si>
  <si>
    <t>地域密着型で全国に拠点を持っており、その地域ごとの薬剤師業界の情報をつかんでいる点が大きなメリットです。
拠点の数は12箇所もあるため、他と比べてもその数は多いです。
様々な地域に住む求職者が利用する上でも安心感があります。
求職者の満足度アンケートでも、最近の数値で、コンサルタントに対する高評価は95%程度に達しており、客観的な数値としても裏付けられていると思います。</t>
  </si>
  <si>
    <t>とにかく担当の人が親身になって丁寧な対応をしてくれました。諸事情で前職の会社を退職しなければならなかった時も、「色々大変でしたね本当にお疲れ様でした。勇気ある決断を尊重します」と言ってくださいました。その後も履歴書の添削や、職務経歴書の作成にもアドバイスを頂き、コロナ禍の求人が少ない中転職先を見つけてくださり、無事転職することができました。ファルマスタッフを選んで良かったと思いました。</t>
  </si>
  <si>
    <t>求人探しにおいて非常に頼りになりました。何より対応が速いしマメです。求人数も多いです。また、当時新型コロナウィルス感染症の影響で求人が不安定であり、良さそうな一つ案件には早い者勝ちと言う状況でした。そこで、動きがあれば毎日何度も連絡を入れてくれ、周りの状況がわかりました。なんでも率直にお話しいただいたので、スピード感を持って転職活動に当たれたのでとても役立ちました。</t>
  </si>
  <si>
    <t>トップページの資格の種類と取得年月の入力画面は、転職サポートにすぐ繋がり、手順に無駄が無いと感じました。その下には通常の転職サイト同様、個人情報の入力画面はありますが、取得年月が先に判ると、薬剤師としての実務年数がはっきりし、スキルがアピールしやすいと感じました。支援サービスに登録すると、そのあとの流れもイラストで示してあるのも、初心者は安心できます。</t>
  </si>
  <si>
    <t>登録から転職後まで全て一人の担当者がずっと付いてくれるので、伝言ゲームなどがなく安心感があります。
キャンペーンをやっており、面談すれば5000円、面接すれば5000円というのはとても魅力的です。
面談の時にも事細かに求人情報を教えてくれたり、時にはスタッフではなく一人の人間として意見をくれるので信頼できました。</t>
  </si>
  <si>
    <t>薬剤師に特化したコンサルタントが真剣に面接を組んでくれる点が魅力的だと感じました。利用者の満足度も90%を超えているそうなので非常に信頼の高いサービスだと思いました。お仕事ラボの代表が薬剤師という事もあって薬剤界事情に詳しいという点からも良い点と感じました。全国各地の情報がある為、安心して利用出来ると思います。</t>
  </si>
  <si>
    <t>単発派遣を扱ってる会社はかなり減ってるので、単発派遣を扱ってるのはかなりいいなと思いました。それに関東でも最低時給2800円保証は魅力的です。新型コロナのせいで2500円でも仕事があるだけありがたいという感じなので。あとはアドバイザーの顔写真が出てるのは驚きでした。顔が見れたほうが安心感があるかなと思います。このまま登録してもいいかなと思いました。</t>
  </si>
  <si>
    <t>サイト見たときにおもしろいと思ったのが、薬局紹介してるところです。経営者や現場スタッフの写真も出てるので、入職する際に安心感があるなと思いました。他にも正社員、派遣、パートといろんな働き方を揃えてるのがいいなと思います。そしてママ薬剤師特集として午前中のみの求人や、時短勤務の紹介があるのがいいと思います。ママ薬剤師なのでありがたいです。</t>
  </si>
  <si>
    <t>他の転職サイトを利用した訳ではないので比較はできないですが、アドバイザーの方が自分が提示した条件に合う会社を１つではなくいくつか提示して下さったり、条件に合う会社の良い面だけでなく、60分以内の通勤時間の店舗に配属してくれるって言っているが、実際には60分以上通勤時間がかかってる話も多く聞く、など会社側の人からは聞くことのできない情報なども教えてくれたので大変助かりました。</t>
  </si>
  <si>
    <t>とても親身なキャリアアドバイザーの方でした。運が良かったと思います。
私は現在の職場の勤続年数が1年半と短く、転職に関しては不利に働いてしまう可能性もあります。
そんな状況下なので転職するべきかしないべきかを悩みながらの転職活動だったのですが、
営業トークではなく一人の人間として今転職しないことも選択すべきであるとアドバイスをいただけました。
本当にいい担当の方と出会えたと思いました。</t>
  </si>
  <si>
    <t>全体的に仕事が早かったです。
登録してからすぐ電話がかかってきましたし、私が仕事で出られないときにも丁寧に留守電に伝言を残してくれました。
私の情報の聞き取りから求人情報を紹介するまでもとても迅速であり、私の希望に的確に沿う店舗を２つ３つピックアップして紹介してくれました。
また、コロナの影響下で現状の転職状況なども詳しく教えてくれたので、今転職すべきかどうかも細かく教えてくれました。</t>
  </si>
  <si>
    <t>かんたん検索と詳細検索で検査方法が分かれていて、さっと検索したい人とじっくり求人を探したい人のどちらにも対応しているのが良いと思います。両方の検索を使って求人を探して見ましたが、どちらもすぐに見たい内容の求人が検索結果に出てきて探しやすかったです。
特集記事も、求人情報として見たいポイントを押さえたものが多いと感じました。
また、全体的にサイトが見やすく、継続して使いたいサイトだと思いました。</t>
  </si>
  <si>
    <t>まず、登録をするのに1分程度しかかからない点も良いと思いました。そしてサイトが見易いので知りたい情報や知っておくと便利な情報あ一目で分かるようになっているのも良かったです。全国15か所で無料相談会なども開かれているので色々と気になる事が有れば気軽に参加できそうで良いと思いました。また、キャリアアドバイザーと直に有って相談したり話がしたりできる点も安心してサービスが利用出来る点だと思いました。</t>
  </si>
  <si>
    <t>他のエージェントよりも登録してから求人紹介をしてくれるまでの期間がとても早く、最短3日で転職が出来てしまう可能性も有るとの事で相当実績がないとそう言う事は出来ないと思うので安心して任せられるエージェントだと思いました。務めたい勤務先の情報まで徹底的に調べてくれるという点でもすごく頼りになると思いました。何よりも転職は新しい勤務先での不安も付き物なので、凄く心強いと思います。</t>
  </si>
  <si>
    <t>まず薬剤師に限った仕事が選べるようになっているのでとても調べやすいと思いました。また、サイトも初心者でも簡単に知りたい情報が調べられたり、求人情報が調べられたりと結構分かり易く、シンプルに構成されているので使い易いと思いました。登録をした後にコンサルタントと相談が出来るシステムになっているので伝えたい事を直ぐに伝える事が出来て安心して任せられると思いました。</t>
  </si>
  <si>
    <t>こののエージェントは他のエージェントには無いようなオーダーメイド求人を作ってもらえるという事で、凄く魅力を感じました。普通の求人では見付ける事の出来ないような自分にピッタリの求人に近づけてもらえるとの事で凄く特別な感じで良かったです。色々な不安や希望を徹底的に聞いてもらえる、そんなエージェントだと思いました。</t>
  </si>
  <si>
    <t>サイトを見る感じだと他の薬剤師エージェントを見るよりも真面目な印象を受けました。真面目で不要な物はサイトに載せない。そんな感じで親身になって転職へ向けてお手伝いをしてくれそうな気がしました。登録も1分程度で出来るし、面接も直接会うか電話でかが選べるようになっている点も今の頃なの時期にとっては良いと思いました。</t>
  </si>
  <si>
    <t>サポートと体制がばっちりで転職サイトを使って転職活動をしたことがない人でも安心して利用できるサイトだと思います。
転職活動をどう進めていいか分からなかったが担当者さんがやさしく質問に答えてくれ行くべきルートを明確にしてくれました。
希望した会社の面接のサポートや入社日の調整などもしてくれて助かりました。
大手の転職サイトということもありきちんとした情報を持っており頼りになりました。</t>
  </si>
  <si>
    <t>マイナビ薬剤師を利用してみて良いと思った点は薬剤師の求人数が多かった事と地域別に区分けして探せる使い勝手の良さでした、私は薬剤師として病院勤務していたのですが家庭の事情から休暇を自由に取れるドラッグストア勤務の薬剤師に転職したくマイナビ薬剤師を利用したのですが条件に合った求人が多数見つかりさほど苦労する事無く転職先を見つける事が出来ました、利用方法が簡単で利用しやすかったので素直に良かったです。</t>
  </si>
  <si>
    <t>地域、人気の地域、地図それぞれから検索ができたり、新着の求人やおすすめ求人がリストで表示されていて見やすいと思います。
希望の条件や業種の条件を選択リストから選んで簡単に条件からも検索できるようになっていて便利に使い勝手もいいと思います。
また、薬剤師に役立つコラムが掲載されており、気になる情報が簡単に読むことができます。</t>
  </si>
  <si>
    <t>まず。日本調剤グループという、大手の信頼感があります。飾りすぎないデザインで、落ち着いている雰囲気も良いと思いました。スクロールで下に進むと、多様な働き方に対応していること、求人数が多いこと、条件交渉という欄もあり、今までの実績が、ここに集約されていると感じました。他のサイトでは、とにかく条件入力がメインになっていたり、可愛らしいデザインだったりと、(大丈夫？)と思う部分がありましたが、このサイトはマイナスイメージがありませんたなした。</t>
  </si>
  <si>
    <t>サイトが非常に見やすく、検索もしやすいです。実際に利用したところ、担当者の方がとても親切に対応してくださいました。レスポンスが早く、かといってグイグイ来すぎることもなく丁度良かったです。また、こちらのサイトでしか見かけない求人に、質の良いものが多いと感じました。特に企業などのレア求人が比較的多い印象です。</t>
  </si>
  <si>
    <t>子供が産まれて仕事を辞めた後に子供が一歳になったので
もう一度働こうと思い求人を探していました。
まずは評価が高いマイナビ薬剤師に登録してみました。
実際に登録してみて求人を
積極的に紹介してくれるのですごくいいなと思いました。
実際に働いた期間は1年ぐらいでしたが、
ちゃんとキャリア面談も行っているので、希望する条件に
合う職場を紹介してもらう事ができます。
都市部だけでなく地方まで幅広く紹介してもらえるのも
いい点だと思います。
電話やメールの返信も早く安心できるなと私は感じました。</t>
  </si>
  <si>
    <t>リクナビはCMでも度々目にする有名なサイトでもあるので、元々信頼はしていましたが、実際にサイトを閲覧してその思いが強まりました。何より、最短3日で転職できる気軽さがとても素敵だなと思いました。求人数も多いし、自分に合った条件で探せるし、サポートの面もしっかりしていて安心できる要素がたくさんあっていいなと思いました。成功者の話からも満足しているのが伝わってきたのが良かったです。</t>
  </si>
  <si>
    <t>求人数が多く、非常に丁寧なサポートが魅力的です。
特にいいと感じるのは、薬剤師専任アドバイザーが転職活動の一切をフォローしてくれることです。
医療業界に精通し、求人先のこともよく知っているため、その面での情報量が多いことはメリットです。
求人先に直接聞けないようなことでも、アドバイザーから正確な情報を得ることができます。
また、医療業界へ転職を希望する人の気持ちにしっかり寄り添うことができる点も、薬剤師専任アドバイザーの強みです。</t>
  </si>
  <si>
    <t>転職、就職活動はどうしても一人での活動になりがちですが、薬剤師専門のキャリアアドバイザーが求人の紹介や面接対策、日程の調整などをサポートしてくれるので転職活動のモチベーションが保ちやすいと感じました。一般的なエリア別検索だけでなく、扶養内勤務や時短勤務などの条件も検索時に指定できるので効率よく求人を探すことができて、プライベートと仕事を両立したい女性にも優しいサイトだと思います。</t>
  </si>
  <si>
    <t>無料で登録をすると専任のコンサルタントがアドバイスをくれたり、非公式の求人から転職先をサポートしてくれるところが良かったです。求人の件数が圧倒的に多いので、自分のキャリアに合う転職先が見つけやすいところも良いと感じました。また電話で相談に乗ってくれたり、転職に関する悩みを打ち明けることができるので、心強い味方になってくれると感じました。</t>
  </si>
  <si>
    <t>無料相談会が設けられているのが嬉しいポイントだなと思いました。また、特集記事がたくさん掲載されていて自分の環境や状況にあったものが読めるのがいいと思いました。情報は毎日更新されているし、地域別で分けられているので見やすくてサイトとして非常に使いやすくて良かったです。現場で働いている人達の声を知れるのも有難いなと感じました。</t>
  </si>
  <si>
    <t>全体の求人数が多い上に、高年収の求人の数もとても多くて素晴らしいと思いました。自分の条件で探せるのも有難いポイントだし、何よりも、専門の人が個人的にアドバイスをしてくれるので、転職したくても自信を持てない人でも安心して転職に踏み切れるのがいいと思いました。また、転職に役立つ情報が色々掲載されているのも非常に良かったです。</t>
  </si>
  <si>
    <t>サイトのページが見やすく、いろんな状況の人に寄り添っている内容に感じました。
特にママとして働きたい人向けには「ママ薬剤師募集」という入口があるのが親切だし、働きたくてもなかなか就職活動する時間がないママたち目線で、求人が集められていたのでこのサイトでならコツコツと就職活動できる安心感があります。
先輩薬剤師の職場カルテでは、職場内の写真から働く人の写真まで載っていたし、その人たちの実際の声が書かれているので、やみくもに条件だけ探しているよりマッチング率があがるように思いました。
働く人の声、は他のサイトでも良く書いてあるけど、人物写真や職場風景も載っていると安心感や臨場感が圧倒的に違うように感じました。</t>
  </si>
  <si>
    <t>求人情報の種類が豊富なので自分の希望に合った求人に出会いやすいです。検索機能が優れており、細かく条件を設定することで効率的に求人を探すことができるだけでなく、転職に役立つガイドやノウハウについてもサイトに掲載されていてすべて無料で利用できるのでとても便利です。一人で活動することも可能ですが、キャリアアドバイザーと面談ができてアフターフォローも充実しているので安心して転職活動を進められます。</t>
  </si>
  <si>
    <t>土日休み、残業なしの求人数が多いのが魅力的だと思いました。また、キャリアアップを狙うためのノウハウをアドバイスしてくれるサポートがあるのが凄くいいと思いました。そして、実際にこのサイトを使って転職した人達からの満足度も高くて、安心できるのが良かったです。初めての人に向けての転職に関する完全ガイドがあるのも嬉しいなと思いました。</t>
  </si>
  <si>
    <t>薬剤師に特化したコンサルタントの人が自分に合ったアドバイスをして徹底的にサポートをしてくれるのがとてもいいと思いました。現場で働いた経験のある人からの声があるのは本当に嬉しいことだと思いました。中でも、希望求人がなくても専任のコンサルタントが職場に掛け合ってくれるのが最高だと思いました。とにかく充実したサポートでこれなら安心して転職を考えられると思いました。</t>
  </si>
  <si>
    <t>一番最初に開いた画面から、求人検索へ進みやすいなと思いました。
体験談は具体的で、色んなケースがあったので、安心してお願いできるサービスなんだなと思いました。
また、転職お役立ち情報として転職理由や履歴書の書き方などの情報も掲載されており、転職者が気になる点も押さえてくれているなと思います。
新着求人が最初の画面で見られるのも、新しい求人を探すきっかけになって良いと思いました。</t>
  </si>
  <si>
    <t>更新日時が上部に記載されているので、日々求人情報が更新されている安心感があります。いい求人を見つけて応募しても既に締め切り済みということがあると信頼できません。このサイトはしっかりと更新されており、安心して仕事を探せると感じました。
またパート勤務特集が組まれていることも魅力です。
オススメ度の星マークも面白いと思いました。</t>
  </si>
  <si>
    <t>求人数が多いのはもちろん、誰でも1度は聞いたことのあるサイトですので、安心して就職活動が出来き、相談等もしやすそうだと思いました。また、Q&amp;Aがあるので求人を探す際に不安が軽減されるところも良いと思いました。そして、1番有難いところは実際に転職された方の声が聞けるところが有難いですし、不安を取り除けるので良いと思ったからです。</t>
  </si>
  <si>
    <t>薬剤師の求人を探す、という項目で雇用形態だけではなく希望条件やおすすめ度からも探せるのが良いと思いました。
希望条件を細かく設定・検索できるサイトはここ位しかないと思いますし、おすすめ度から探せるのはここしかないので良いと思います。
おすすめ度はプロのコンサルタントがおすすめする所なので安心できますし、自分のライフスタイルに合わせて検索できるので何歳になっても適応したサイトなのが良いと思います。</t>
  </si>
  <si>
    <t>私がとてもいいと感じた点は安心感です。高収入や働きやすい環境ではなく、人がとてもよく、親切丁寧な説明など、とても良くしてもらい、とても感謝しているのと同時に感動しています。このようなサービスを受けたことがないのでこれからも利用していきたいと考えていますし、このようなエージェントを皆さんにも選んでほしいと思いました。</t>
  </si>
  <si>
    <t>求人情報に載っている写真がイメージ写真ではなく、薬局実店舗の写真であることはとても魅力的です。ぼかしてはありますが、どこが募集しているのかが分かりやすいと思います。
中小調剤薬局や病院求人に強いとありますので、全国チェーンの薬局ではない地域に根差した薬局、病院を紹介してもらえると期待できます。
サイトはシンプルで使いやすそうです。</t>
  </si>
  <si>
    <t>ファルマスタッフ（https://www.38-8931.com/）</t>
    <phoneticPr fontId="1"/>
  </si>
  <si>
    <t>お仕事ラボ	（https://www.oshigoto-lab.com/）</t>
    <phoneticPr fontId="1"/>
  </si>
  <si>
    <t>お仕事ラボ （https://www.oshigoto-lab.com/）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</si>
</sst>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6"/>
      <name val="メイリオ"/>
      <family val="2"/>
      <charset val="128"/>
    </font>
    <font>
      <sz val="11"/>
      <color theme="1"/>
      <name val="メイリオ"/>
      <family val="3"/>
      <charset val="128"/>
    </font>
    <font>
      <sz val="11"/>
      <color theme="1"/>
      <name val="游ゴシック"/>
      <family val="2"/>
      <scheme val="minor"/>
    </font>
    <font>
      <sz val="11"/>
      <color theme="0"/>
      <name val="メイリオ"/>
      <family val="3"/>
      <charset val="128"/>
    </font>
  </fonts>
  <fills count="4">
    <fill>
      <patternFill patternType="none"/>
    </fill>
    <fill>
      <patternFill patternType="gray125"/>
    </fill>
    <fill>
      <patternFill patternType="solid">
        <fgColor theme="9"/>
        <bgColor indexed="64"/>
      </patternFill>
    </fill>
    <fill>
      <patternFill patternType="solid">
        <fgColor theme="7"/>
        <bgColor indexed="64"/>
      </patternFill>
    </fill>
  </fills>
  <borders count="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alignment vertical="center"/>
    </xf>
    <xf numFmtId="0" fontId="4" fillId="0" borderId="0"/>
  </cellStyleXfs>
  <cellXfs count="21">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3" fillId="0" borderId="3" xfId="0" applyFont="1" applyBorder="1" applyAlignment="1">
      <alignment horizontal="left" vertical="center"/>
    </xf>
    <xf numFmtId="0" fontId="3" fillId="0" borderId="3" xfId="0" applyFont="1" applyBorder="1">
      <alignment vertical="center"/>
    </xf>
    <xf numFmtId="0" fontId="3" fillId="0" borderId="3" xfId="0" applyFont="1" applyBorder="1" applyAlignment="1">
      <alignment horizontal="left" vertical="center" wrapText="1"/>
    </xf>
    <xf numFmtId="0" fontId="3" fillId="0" borderId="3" xfId="1"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lignment vertical="center"/>
    </xf>
    <xf numFmtId="0" fontId="3" fillId="0" borderId="4" xfId="1"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left" vertical="center" wrapText="1"/>
    </xf>
    <xf numFmtId="0" fontId="3" fillId="0" borderId="5" xfId="0" applyFont="1" applyBorder="1" applyAlignment="1">
      <alignment horizontal="right" vertical="center"/>
    </xf>
    <xf numFmtId="0" fontId="3" fillId="0" borderId="8" xfId="0" applyFont="1" applyBorder="1" applyAlignment="1">
      <alignment horizontal="right" vertical="center"/>
    </xf>
  </cellXfs>
  <cellStyles count="2">
    <cellStyle name="標準" xfId="0" builtinId="0"/>
    <cellStyle name="標準 2" xfId="1" xr:uid="{AEB78E70-BED2-43C7-862D-4203D5D9DB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718-3CF7-4E72-9E82-ABC89E67B2CF}">
  <dimension ref="B2:J129"/>
  <sheetViews>
    <sheetView tabSelected="1" topLeftCell="D1" workbookViewId="0">
      <selection activeCell="I21" sqref="I21"/>
    </sheetView>
  </sheetViews>
  <sheetFormatPr defaultRowHeight="15" customHeight="1" x14ac:dyDescent="0.4"/>
  <cols>
    <col min="1" max="1" width="2.5" style="2" customWidth="1"/>
    <col min="2" max="2" width="9" style="2"/>
    <col min="3" max="3" width="50.75" style="2" customWidth="1"/>
    <col min="4" max="4" width="85.875" style="2" customWidth="1"/>
    <col min="5" max="6" width="9" style="2"/>
    <col min="7" max="7" width="23.5" style="2" customWidth="1"/>
    <col min="8" max="16384" width="9" style="2"/>
  </cols>
  <sheetData>
    <row r="2" spans="2:10" ht="15" customHeight="1" x14ac:dyDescent="0.4">
      <c r="B2" s="3" t="s">
        <v>3</v>
      </c>
      <c r="C2" s="3" t="s">
        <v>4</v>
      </c>
      <c r="D2" s="3" t="s">
        <v>5</v>
      </c>
      <c r="E2" s="6" t="s">
        <v>0</v>
      </c>
      <c r="F2" s="1"/>
      <c r="G2" s="4" t="s">
        <v>1</v>
      </c>
      <c r="H2" s="5" t="s">
        <v>2</v>
      </c>
    </row>
    <row r="3" spans="2:10" ht="15" customHeight="1" x14ac:dyDescent="0.4">
      <c r="B3" s="11" t="s">
        <v>25</v>
      </c>
      <c r="C3" s="8" t="s">
        <v>33</v>
      </c>
      <c r="D3" s="9" t="s">
        <v>53</v>
      </c>
      <c r="E3" s="12">
        <f>LEN(D3)</f>
        <v>210</v>
      </c>
      <c r="G3" s="15" t="s">
        <v>52</v>
      </c>
      <c r="H3" s="19">
        <f>COUNTIF(A:E,"*（https://www.cme-pharmacist.jp/）")</f>
        <v>13</v>
      </c>
    </row>
    <row r="4" spans="2:10" ht="15" customHeight="1" x14ac:dyDescent="0.4">
      <c r="B4" s="11" t="s">
        <v>25</v>
      </c>
      <c r="C4" s="8" t="s">
        <v>52</v>
      </c>
      <c r="D4" s="7" t="s">
        <v>54</v>
      </c>
      <c r="E4" s="12">
        <f t="shared" ref="E4:E57" si="0">LEN(D4)</f>
        <v>164</v>
      </c>
      <c r="G4" s="15" t="s">
        <v>33</v>
      </c>
      <c r="H4" s="19">
        <f>COUNTIF(A:E,"*（https://agent.m3career.com/）")</f>
        <v>20</v>
      </c>
    </row>
    <row r="5" spans="2:10" ht="15" customHeight="1" x14ac:dyDescent="0.4">
      <c r="B5" s="11" t="s">
        <v>22</v>
      </c>
      <c r="C5" s="10" t="s">
        <v>27</v>
      </c>
      <c r="D5" s="9" t="s">
        <v>55</v>
      </c>
      <c r="E5" s="12">
        <f t="shared" si="0"/>
        <v>247</v>
      </c>
      <c r="G5" s="15" t="s">
        <v>32</v>
      </c>
      <c r="H5" s="19">
        <f>COUNTIF(A:E,"*（https://career.pha-net.jp/）")</f>
        <v>6</v>
      </c>
    </row>
    <row r="6" spans="2:10" ht="15" customHeight="1" x14ac:dyDescent="0.4">
      <c r="B6" s="11" t="s">
        <v>6</v>
      </c>
      <c r="C6" s="8" t="s">
        <v>26</v>
      </c>
      <c r="D6" s="9" t="s">
        <v>56</v>
      </c>
      <c r="E6" s="12">
        <f t="shared" si="0"/>
        <v>188</v>
      </c>
      <c r="G6" s="15" t="s">
        <v>30</v>
      </c>
      <c r="H6" s="19">
        <f>COUNTIF(A:E,"*（https://www.38-8931.com/）")</f>
        <v>12</v>
      </c>
    </row>
    <row r="7" spans="2:10" ht="15" customHeight="1" x14ac:dyDescent="0.4">
      <c r="B7" s="11" t="s">
        <v>19</v>
      </c>
      <c r="C7" s="8" t="s">
        <v>26</v>
      </c>
      <c r="D7" s="9" t="s">
        <v>57</v>
      </c>
      <c r="E7" s="12">
        <f t="shared" si="0"/>
        <v>172</v>
      </c>
      <c r="G7" s="15" t="s">
        <v>34</v>
      </c>
      <c r="H7" s="19">
        <f>COUNTIF(A:E,"*（https://pharmacareer.jp/）")</f>
        <v>3</v>
      </c>
    </row>
    <row r="8" spans="2:10" ht="15" customHeight="1" x14ac:dyDescent="0.4">
      <c r="B8" s="11" t="s">
        <v>19</v>
      </c>
      <c r="C8" s="8" t="s">
        <v>181</v>
      </c>
      <c r="D8" s="9" t="s">
        <v>58</v>
      </c>
      <c r="E8" s="12">
        <f t="shared" si="0"/>
        <v>159</v>
      </c>
      <c r="G8" s="15" t="s">
        <v>182</v>
      </c>
      <c r="H8" s="19">
        <f>COUNTIF(A:E,"*（https://www.oshigoto-lab.com/）")</f>
        <v>10</v>
      </c>
    </row>
    <row r="9" spans="2:10" ht="15" customHeight="1" x14ac:dyDescent="0.4">
      <c r="B9" s="11" t="s">
        <v>6</v>
      </c>
      <c r="C9" s="8" t="s">
        <v>28</v>
      </c>
      <c r="D9" s="7" t="s">
        <v>59</v>
      </c>
      <c r="E9" s="12">
        <f t="shared" si="0"/>
        <v>167</v>
      </c>
      <c r="G9" s="15" t="s">
        <v>26</v>
      </c>
      <c r="H9" s="19">
        <f>COUNTIF(A:E,"*（https://pharma.mynavi.jp/）")</f>
        <v>33</v>
      </c>
    </row>
    <row r="10" spans="2:10" ht="15" customHeight="1" x14ac:dyDescent="0.4">
      <c r="B10" s="11" t="s">
        <v>21</v>
      </c>
      <c r="C10" s="8" t="s">
        <v>26</v>
      </c>
      <c r="D10" s="7" t="s">
        <v>60</v>
      </c>
      <c r="E10" s="12">
        <f t="shared" si="0"/>
        <v>208</v>
      </c>
      <c r="G10" s="15" t="s">
        <v>37</v>
      </c>
      <c r="H10" s="19">
        <f>COUNTIF(A:E,"*（https://j-depo.com/yaku）")</f>
        <v>1</v>
      </c>
    </row>
    <row r="11" spans="2:10" ht="15" customHeight="1" x14ac:dyDescent="0.4">
      <c r="B11" s="11" t="s">
        <v>19</v>
      </c>
      <c r="C11" s="8" t="s">
        <v>28</v>
      </c>
      <c r="D11" s="7" t="s">
        <v>61</v>
      </c>
      <c r="E11" s="12">
        <f t="shared" si="0"/>
        <v>191</v>
      </c>
      <c r="G11" s="15" t="s">
        <v>36</v>
      </c>
      <c r="H11" s="19">
        <f>COUNTIF(A:E,"*（https://www.phget.com/）")</f>
        <v>2</v>
      </c>
    </row>
    <row r="12" spans="2:10" ht="15" customHeight="1" x14ac:dyDescent="0.4">
      <c r="B12" s="11" t="s">
        <v>8</v>
      </c>
      <c r="C12" s="8" t="s">
        <v>32</v>
      </c>
      <c r="D12" s="7" t="s">
        <v>62</v>
      </c>
      <c r="E12" s="12">
        <f t="shared" si="0"/>
        <v>173</v>
      </c>
      <c r="G12" s="16" t="s">
        <v>27</v>
      </c>
      <c r="H12" s="19">
        <f>COUNTIF(A:E,"*（https://www.yakuzaishisyusyoku.net/）")</f>
        <v>5</v>
      </c>
    </row>
    <row r="13" spans="2:10" ht="15" customHeight="1" x14ac:dyDescent="0.4">
      <c r="B13" s="11" t="s">
        <v>16</v>
      </c>
      <c r="C13" s="8" t="s">
        <v>33</v>
      </c>
      <c r="D13" s="9" t="s">
        <v>63</v>
      </c>
      <c r="E13" s="12">
        <f t="shared" si="0"/>
        <v>156</v>
      </c>
      <c r="G13" s="15" t="s">
        <v>28</v>
      </c>
      <c r="H13" s="19">
        <f>COUNTIF(A:E,"*（https://rikunabi-yakuzaishi.jp/）")</f>
        <v>17</v>
      </c>
    </row>
    <row r="14" spans="2:10" ht="15" customHeight="1" x14ac:dyDescent="0.4">
      <c r="B14" s="11" t="s">
        <v>19</v>
      </c>
      <c r="C14" s="8" t="s">
        <v>37</v>
      </c>
      <c r="D14" s="7" t="s">
        <v>64</v>
      </c>
      <c r="E14" s="12">
        <f t="shared" si="0"/>
        <v>161</v>
      </c>
      <c r="G14" s="15" t="s">
        <v>29</v>
      </c>
      <c r="H14" s="19">
        <f>COUNTIF(A:E,"*（https://www.ph-10.com/）")</f>
        <v>4</v>
      </c>
      <c r="J14"/>
    </row>
    <row r="15" spans="2:10" ht="15" customHeight="1" x14ac:dyDescent="0.4">
      <c r="B15" s="11" t="s">
        <v>21</v>
      </c>
      <c r="C15" s="8" t="s">
        <v>26</v>
      </c>
      <c r="D15" s="7" t="s">
        <v>65</v>
      </c>
      <c r="E15" s="12">
        <f t="shared" si="0"/>
        <v>248</v>
      </c>
      <c r="G15" s="13" t="s">
        <v>31</v>
      </c>
      <c r="H15" s="20">
        <f>COUNTIF(A:E,"*（https://www.pharmate.jp/）")</f>
        <v>1</v>
      </c>
      <c r="J15"/>
    </row>
    <row r="16" spans="2:10" ht="15" customHeight="1" x14ac:dyDescent="0.4">
      <c r="B16" s="11" t="s">
        <v>19</v>
      </c>
      <c r="C16" s="8" t="s">
        <v>52</v>
      </c>
      <c r="D16" s="7" t="s">
        <v>66</v>
      </c>
      <c r="E16" s="12">
        <f t="shared" si="0"/>
        <v>167</v>
      </c>
      <c r="J16"/>
    </row>
    <row r="17" spans="2:10" ht="15" customHeight="1" x14ac:dyDescent="0.4">
      <c r="B17" s="11" t="s">
        <v>19</v>
      </c>
      <c r="C17" s="8" t="s">
        <v>33</v>
      </c>
      <c r="D17" s="7" t="s">
        <v>67</v>
      </c>
      <c r="E17" s="12">
        <f t="shared" si="0"/>
        <v>168</v>
      </c>
      <c r="J17"/>
    </row>
    <row r="18" spans="2:10" ht="15" customHeight="1" x14ac:dyDescent="0.4">
      <c r="B18" s="11" t="s">
        <v>21</v>
      </c>
      <c r="C18" s="8" t="s">
        <v>29</v>
      </c>
      <c r="D18" s="9" t="s">
        <v>68</v>
      </c>
      <c r="E18" s="12">
        <f t="shared" si="0"/>
        <v>200</v>
      </c>
      <c r="J18"/>
    </row>
    <row r="19" spans="2:10" ht="15" customHeight="1" x14ac:dyDescent="0.4">
      <c r="B19" s="11" t="s">
        <v>16</v>
      </c>
      <c r="C19" s="8" t="s">
        <v>32</v>
      </c>
      <c r="D19" s="7" t="s">
        <v>69</v>
      </c>
      <c r="E19" s="12">
        <f t="shared" si="0"/>
        <v>158</v>
      </c>
      <c r="J19"/>
    </row>
    <row r="20" spans="2:10" ht="15" customHeight="1" x14ac:dyDescent="0.4">
      <c r="B20" s="11" t="s">
        <v>38</v>
      </c>
      <c r="C20" s="8" t="s">
        <v>180</v>
      </c>
      <c r="D20" s="9" t="s">
        <v>70</v>
      </c>
      <c r="E20" s="12">
        <f t="shared" si="0"/>
        <v>153</v>
      </c>
      <c r="J20"/>
    </row>
    <row r="21" spans="2:10" ht="15" customHeight="1" x14ac:dyDescent="0.4">
      <c r="B21" s="11" t="s">
        <v>18</v>
      </c>
      <c r="C21" s="8" t="s">
        <v>26</v>
      </c>
      <c r="D21" s="9" t="s">
        <v>71</v>
      </c>
      <c r="E21" s="12">
        <f t="shared" si="0"/>
        <v>168</v>
      </c>
      <c r="J21"/>
    </row>
    <row r="22" spans="2:10" ht="15" customHeight="1" x14ac:dyDescent="0.4">
      <c r="B22" s="11" t="s">
        <v>11</v>
      </c>
      <c r="C22" s="10" t="s">
        <v>180</v>
      </c>
      <c r="D22" s="7" t="s">
        <v>72</v>
      </c>
      <c r="E22" s="12">
        <f t="shared" si="0"/>
        <v>235</v>
      </c>
      <c r="J22"/>
    </row>
    <row r="23" spans="2:10" ht="15" customHeight="1" x14ac:dyDescent="0.4">
      <c r="B23" s="11" t="s">
        <v>20</v>
      </c>
      <c r="C23" s="8" t="s">
        <v>34</v>
      </c>
      <c r="D23" s="7" t="s">
        <v>73</v>
      </c>
      <c r="E23" s="12">
        <f t="shared" si="0"/>
        <v>180</v>
      </c>
      <c r="J23"/>
    </row>
    <row r="24" spans="2:10" ht="15" customHeight="1" x14ac:dyDescent="0.4">
      <c r="B24" s="11" t="s">
        <v>18</v>
      </c>
      <c r="C24" s="8" t="s">
        <v>26</v>
      </c>
      <c r="D24" s="7" t="s">
        <v>74</v>
      </c>
      <c r="E24" s="12">
        <f t="shared" si="0"/>
        <v>179</v>
      </c>
      <c r="J24"/>
    </row>
    <row r="25" spans="2:10" ht="15" customHeight="1" x14ac:dyDescent="0.4">
      <c r="B25" s="11" t="s">
        <v>39</v>
      </c>
      <c r="C25" s="8" t="s">
        <v>33</v>
      </c>
      <c r="D25" s="7" t="s">
        <v>75</v>
      </c>
      <c r="E25" s="12">
        <f t="shared" si="0"/>
        <v>169</v>
      </c>
      <c r="J25"/>
    </row>
    <row r="26" spans="2:10" ht="15" customHeight="1" x14ac:dyDescent="0.4">
      <c r="B26" s="11" t="s">
        <v>14</v>
      </c>
      <c r="C26" s="8" t="s">
        <v>33</v>
      </c>
      <c r="D26" s="9" t="s">
        <v>76</v>
      </c>
      <c r="E26" s="12">
        <f t="shared" si="0"/>
        <v>223</v>
      </c>
      <c r="J26"/>
    </row>
    <row r="27" spans="2:10" ht="15" customHeight="1" x14ac:dyDescent="0.4">
      <c r="B27" s="11" t="s">
        <v>25</v>
      </c>
      <c r="C27" s="10" t="s">
        <v>35</v>
      </c>
      <c r="D27" s="7" t="s">
        <v>77</v>
      </c>
      <c r="E27" s="12">
        <f t="shared" si="0"/>
        <v>198</v>
      </c>
      <c r="J27"/>
    </row>
    <row r="28" spans="2:10" ht="15" customHeight="1" x14ac:dyDescent="0.4">
      <c r="B28" s="11" t="s">
        <v>40</v>
      </c>
      <c r="C28" s="8" t="s">
        <v>52</v>
      </c>
      <c r="D28" s="7" t="s">
        <v>78</v>
      </c>
      <c r="E28" s="12">
        <f t="shared" si="0"/>
        <v>160</v>
      </c>
      <c r="J28"/>
    </row>
    <row r="29" spans="2:10" ht="15" customHeight="1" x14ac:dyDescent="0.4">
      <c r="B29" s="11" t="s">
        <v>38</v>
      </c>
      <c r="C29" s="8" t="s">
        <v>28</v>
      </c>
      <c r="D29" s="7" t="s">
        <v>79</v>
      </c>
      <c r="E29" s="12">
        <f t="shared" si="0"/>
        <v>345</v>
      </c>
      <c r="J29"/>
    </row>
    <row r="30" spans="2:10" ht="15" customHeight="1" x14ac:dyDescent="0.4">
      <c r="B30" s="11" t="s">
        <v>7</v>
      </c>
      <c r="C30" s="8" t="s">
        <v>52</v>
      </c>
      <c r="D30" s="9" t="s">
        <v>80</v>
      </c>
      <c r="E30" s="12">
        <f t="shared" si="0"/>
        <v>175</v>
      </c>
      <c r="J30"/>
    </row>
    <row r="31" spans="2:10" ht="15" customHeight="1" x14ac:dyDescent="0.4">
      <c r="B31" s="11" t="s">
        <v>11</v>
      </c>
      <c r="C31" s="8" t="s">
        <v>26</v>
      </c>
      <c r="D31" s="7" t="s">
        <v>81</v>
      </c>
      <c r="E31" s="12">
        <f t="shared" si="0"/>
        <v>187</v>
      </c>
      <c r="J31"/>
    </row>
    <row r="32" spans="2:10" ht="15" customHeight="1" x14ac:dyDescent="0.4">
      <c r="B32" s="11" t="s">
        <v>11</v>
      </c>
      <c r="C32" s="10" t="s">
        <v>26</v>
      </c>
      <c r="D32" s="7" t="s">
        <v>82</v>
      </c>
      <c r="E32" s="12">
        <f t="shared" si="0"/>
        <v>166</v>
      </c>
      <c r="J32"/>
    </row>
    <row r="33" spans="2:10" ht="15" customHeight="1" x14ac:dyDescent="0.4">
      <c r="B33" s="11" t="s">
        <v>7</v>
      </c>
      <c r="C33" s="8" t="s">
        <v>33</v>
      </c>
      <c r="D33" s="7" t="s">
        <v>83</v>
      </c>
      <c r="E33" s="12">
        <f t="shared" si="0"/>
        <v>170</v>
      </c>
      <c r="J33"/>
    </row>
    <row r="34" spans="2:10" ht="15" customHeight="1" x14ac:dyDescent="0.4">
      <c r="B34" s="11" t="s">
        <v>15</v>
      </c>
      <c r="C34" s="8" t="s">
        <v>33</v>
      </c>
      <c r="D34" s="7" t="s">
        <v>84</v>
      </c>
      <c r="E34" s="12">
        <f t="shared" si="0"/>
        <v>177</v>
      </c>
      <c r="J34"/>
    </row>
    <row r="35" spans="2:10" ht="15" customHeight="1" x14ac:dyDescent="0.4">
      <c r="B35" s="11" t="s">
        <v>8</v>
      </c>
      <c r="C35" s="8" t="s">
        <v>28</v>
      </c>
      <c r="D35" s="9" t="s">
        <v>85</v>
      </c>
      <c r="E35" s="12">
        <f t="shared" si="0"/>
        <v>184</v>
      </c>
      <c r="J35"/>
    </row>
    <row r="36" spans="2:10" ht="15" customHeight="1" x14ac:dyDescent="0.4">
      <c r="B36" s="11" t="s">
        <v>11</v>
      </c>
      <c r="C36" s="8" t="s">
        <v>26</v>
      </c>
      <c r="D36" s="7" t="s">
        <v>86</v>
      </c>
      <c r="E36" s="12">
        <f t="shared" si="0"/>
        <v>174</v>
      </c>
      <c r="J36"/>
    </row>
    <row r="37" spans="2:10" ht="15" customHeight="1" x14ac:dyDescent="0.4">
      <c r="B37" s="11" t="s">
        <v>7</v>
      </c>
      <c r="C37" s="8" t="s">
        <v>32</v>
      </c>
      <c r="D37" s="7" t="s">
        <v>87</v>
      </c>
      <c r="E37" s="12">
        <f t="shared" si="0"/>
        <v>192</v>
      </c>
      <c r="J37"/>
    </row>
    <row r="38" spans="2:10" ht="15" customHeight="1" x14ac:dyDescent="0.4">
      <c r="B38" s="11" t="s">
        <v>6</v>
      </c>
      <c r="C38" s="8" t="s">
        <v>33</v>
      </c>
      <c r="D38" s="9" t="s">
        <v>88</v>
      </c>
      <c r="E38" s="12">
        <f t="shared" si="0"/>
        <v>163</v>
      </c>
      <c r="J38"/>
    </row>
    <row r="39" spans="2:10" ht="15" customHeight="1" x14ac:dyDescent="0.4">
      <c r="B39" s="11" t="s">
        <v>16</v>
      </c>
      <c r="C39" s="8" t="s">
        <v>52</v>
      </c>
      <c r="D39" s="7" t="s">
        <v>89</v>
      </c>
      <c r="E39" s="12">
        <f t="shared" si="0"/>
        <v>197</v>
      </c>
      <c r="J39"/>
    </row>
    <row r="40" spans="2:10" ht="15" customHeight="1" x14ac:dyDescent="0.4">
      <c r="B40" s="11" t="s">
        <v>16</v>
      </c>
      <c r="C40" s="8" t="s">
        <v>26</v>
      </c>
      <c r="D40" s="9" t="s">
        <v>90</v>
      </c>
      <c r="E40" s="12">
        <f t="shared" si="0"/>
        <v>172</v>
      </c>
      <c r="J40"/>
    </row>
    <row r="41" spans="2:10" ht="15" customHeight="1" x14ac:dyDescent="0.4">
      <c r="B41" s="11" t="s">
        <v>7</v>
      </c>
      <c r="C41" s="8" t="s">
        <v>180</v>
      </c>
      <c r="D41" s="7" t="s">
        <v>91</v>
      </c>
      <c r="E41" s="12">
        <f t="shared" si="0"/>
        <v>166</v>
      </c>
      <c r="J41"/>
    </row>
    <row r="42" spans="2:10" ht="15" customHeight="1" x14ac:dyDescent="0.4">
      <c r="B42" s="11" t="s">
        <v>19</v>
      </c>
      <c r="C42" s="8" t="s">
        <v>180</v>
      </c>
      <c r="D42" s="9" t="s">
        <v>92</v>
      </c>
      <c r="E42" s="12">
        <f t="shared" si="0"/>
        <v>161</v>
      </c>
      <c r="J42"/>
    </row>
    <row r="43" spans="2:10" ht="15" customHeight="1" x14ac:dyDescent="0.4">
      <c r="B43" s="11" t="s">
        <v>12</v>
      </c>
      <c r="C43" s="8" t="s">
        <v>33</v>
      </c>
      <c r="D43" s="9" t="s">
        <v>93</v>
      </c>
      <c r="E43" s="12">
        <f t="shared" si="0"/>
        <v>178</v>
      </c>
      <c r="J43"/>
    </row>
    <row r="44" spans="2:10" ht="15" customHeight="1" x14ac:dyDescent="0.4">
      <c r="B44" s="11" t="s">
        <v>6</v>
      </c>
      <c r="C44" s="8" t="s">
        <v>33</v>
      </c>
      <c r="D44" s="7" t="s">
        <v>94</v>
      </c>
      <c r="E44" s="12">
        <f t="shared" si="0"/>
        <v>193</v>
      </c>
      <c r="J44"/>
    </row>
    <row r="45" spans="2:10" ht="15" customHeight="1" x14ac:dyDescent="0.4">
      <c r="B45" s="11" t="s">
        <v>41</v>
      </c>
      <c r="C45" s="8" t="s">
        <v>26</v>
      </c>
      <c r="D45" s="9" t="s">
        <v>95</v>
      </c>
      <c r="E45" s="12">
        <f t="shared" si="0"/>
        <v>184</v>
      </c>
      <c r="J45"/>
    </row>
    <row r="46" spans="2:10" ht="15" customHeight="1" x14ac:dyDescent="0.4">
      <c r="B46" s="11" t="s">
        <v>19</v>
      </c>
      <c r="C46" s="8" t="s">
        <v>52</v>
      </c>
      <c r="D46" s="7" t="s">
        <v>96</v>
      </c>
      <c r="E46" s="12">
        <f t="shared" si="0"/>
        <v>153</v>
      </c>
      <c r="J46"/>
    </row>
    <row r="47" spans="2:10" ht="15" customHeight="1" x14ac:dyDescent="0.4">
      <c r="B47" s="11" t="s">
        <v>9</v>
      </c>
      <c r="C47" s="8" t="s">
        <v>35</v>
      </c>
      <c r="D47" s="9" t="s">
        <v>97</v>
      </c>
      <c r="E47" s="12">
        <f t="shared" si="0"/>
        <v>157</v>
      </c>
      <c r="J47"/>
    </row>
    <row r="48" spans="2:10" ht="15" customHeight="1" x14ac:dyDescent="0.4">
      <c r="B48" s="11" t="s">
        <v>42</v>
      </c>
      <c r="C48" s="8" t="s">
        <v>26</v>
      </c>
      <c r="D48" s="7" t="s">
        <v>98</v>
      </c>
      <c r="E48" s="12">
        <f t="shared" si="0"/>
        <v>231</v>
      </c>
      <c r="J48"/>
    </row>
    <row r="49" spans="2:10" ht="15" customHeight="1" x14ac:dyDescent="0.4">
      <c r="B49" s="11" t="s">
        <v>19</v>
      </c>
      <c r="C49" s="8" t="s">
        <v>35</v>
      </c>
      <c r="D49" s="7" t="s">
        <v>99</v>
      </c>
      <c r="E49" s="12">
        <f t="shared" si="0"/>
        <v>153</v>
      </c>
      <c r="J49"/>
    </row>
    <row r="50" spans="2:10" ht="15" customHeight="1" x14ac:dyDescent="0.4">
      <c r="B50" s="11" t="s">
        <v>21</v>
      </c>
      <c r="C50" s="8" t="s">
        <v>30</v>
      </c>
      <c r="D50" s="9" t="s">
        <v>100</v>
      </c>
      <c r="E50" s="12">
        <f t="shared" si="0"/>
        <v>189</v>
      </c>
      <c r="J50"/>
    </row>
    <row r="51" spans="2:10" ht="15" customHeight="1" x14ac:dyDescent="0.4">
      <c r="B51" s="11" t="s">
        <v>21</v>
      </c>
      <c r="C51" s="8" t="s">
        <v>33</v>
      </c>
      <c r="D51" s="9" t="s">
        <v>101</v>
      </c>
      <c r="E51" s="12">
        <f t="shared" si="0"/>
        <v>178</v>
      </c>
      <c r="J51"/>
    </row>
    <row r="52" spans="2:10" ht="15" customHeight="1" x14ac:dyDescent="0.4">
      <c r="B52" s="11" t="s">
        <v>21</v>
      </c>
      <c r="C52" s="8" t="s">
        <v>26</v>
      </c>
      <c r="D52" s="9" t="s">
        <v>102</v>
      </c>
      <c r="E52" s="12">
        <f t="shared" si="0"/>
        <v>203</v>
      </c>
      <c r="J52"/>
    </row>
    <row r="53" spans="2:10" ht="15" customHeight="1" x14ac:dyDescent="0.4">
      <c r="B53" s="11" t="s">
        <v>21</v>
      </c>
      <c r="C53" s="8" t="s">
        <v>29</v>
      </c>
      <c r="D53" s="9" t="s">
        <v>103</v>
      </c>
      <c r="E53" s="12">
        <f t="shared" si="0"/>
        <v>274</v>
      </c>
      <c r="J53"/>
    </row>
    <row r="54" spans="2:10" ht="15" customHeight="1" x14ac:dyDescent="0.4">
      <c r="B54" s="11" t="s">
        <v>21</v>
      </c>
      <c r="C54" s="8" t="s">
        <v>28</v>
      </c>
      <c r="D54" s="9" t="s">
        <v>104</v>
      </c>
      <c r="E54" s="12">
        <f t="shared" si="0"/>
        <v>247</v>
      </c>
      <c r="J54"/>
    </row>
    <row r="55" spans="2:10" ht="15" customHeight="1" x14ac:dyDescent="0.4">
      <c r="B55" s="11" t="s">
        <v>7</v>
      </c>
      <c r="C55" s="8" t="s">
        <v>32</v>
      </c>
      <c r="D55" s="9" t="s">
        <v>105</v>
      </c>
      <c r="E55" s="12">
        <f t="shared" si="0"/>
        <v>293</v>
      </c>
      <c r="J55"/>
    </row>
    <row r="56" spans="2:10" ht="15" customHeight="1" x14ac:dyDescent="0.4">
      <c r="B56" s="11" t="s">
        <v>18</v>
      </c>
      <c r="C56" s="8" t="s">
        <v>52</v>
      </c>
      <c r="D56" s="7" t="s">
        <v>106</v>
      </c>
      <c r="E56" s="12">
        <f t="shared" si="0"/>
        <v>237</v>
      </c>
      <c r="J56"/>
    </row>
    <row r="57" spans="2:10" ht="15" customHeight="1" x14ac:dyDescent="0.4">
      <c r="B57" s="11" t="s">
        <v>9</v>
      </c>
      <c r="C57" s="8" t="s">
        <v>26</v>
      </c>
      <c r="D57" s="9" t="s">
        <v>107</v>
      </c>
      <c r="E57" s="12">
        <f t="shared" si="0"/>
        <v>159</v>
      </c>
      <c r="J57"/>
    </row>
    <row r="58" spans="2:10" ht="15" customHeight="1" x14ac:dyDescent="0.4">
      <c r="B58" s="11" t="s">
        <v>19</v>
      </c>
      <c r="C58" s="8" t="s">
        <v>26</v>
      </c>
      <c r="D58" s="7" t="s">
        <v>108</v>
      </c>
      <c r="E58" s="12">
        <f t="shared" ref="E58:E114" si="1">LEN(D58)</f>
        <v>160</v>
      </c>
      <c r="J58"/>
    </row>
    <row r="59" spans="2:10" ht="15" customHeight="1" x14ac:dyDescent="0.4">
      <c r="B59" s="11" t="s">
        <v>7</v>
      </c>
      <c r="C59" s="8" t="s">
        <v>33</v>
      </c>
      <c r="D59" s="7" t="s">
        <v>109</v>
      </c>
      <c r="E59" s="12">
        <f t="shared" si="1"/>
        <v>154</v>
      </c>
      <c r="J59"/>
    </row>
    <row r="60" spans="2:10" ht="15" customHeight="1" x14ac:dyDescent="0.4">
      <c r="B60" s="11" t="s">
        <v>43</v>
      </c>
      <c r="C60" s="8" t="s">
        <v>32</v>
      </c>
      <c r="D60" s="7" t="s">
        <v>110</v>
      </c>
      <c r="E60" s="12">
        <f t="shared" si="1"/>
        <v>153</v>
      </c>
      <c r="J60"/>
    </row>
    <row r="61" spans="2:10" ht="15" customHeight="1" x14ac:dyDescent="0.4">
      <c r="B61" s="11" t="s">
        <v>21</v>
      </c>
      <c r="C61" s="8" t="s">
        <v>30</v>
      </c>
      <c r="D61" s="7" t="s">
        <v>111</v>
      </c>
      <c r="E61" s="12">
        <f t="shared" si="1"/>
        <v>210</v>
      </c>
      <c r="J61"/>
    </row>
    <row r="62" spans="2:10" ht="15" customHeight="1" x14ac:dyDescent="0.4">
      <c r="B62" s="11" t="s">
        <v>18</v>
      </c>
      <c r="C62" s="8" t="s">
        <v>34</v>
      </c>
      <c r="D62" s="7" t="s">
        <v>112</v>
      </c>
      <c r="E62" s="12">
        <f t="shared" si="1"/>
        <v>168</v>
      </c>
      <c r="J62"/>
    </row>
    <row r="63" spans="2:10" ht="15" customHeight="1" x14ac:dyDescent="0.4">
      <c r="B63" s="11" t="s">
        <v>20</v>
      </c>
      <c r="C63" s="8" t="s">
        <v>35</v>
      </c>
      <c r="D63" s="7" t="s">
        <v>113</v>
      </c>
      <c r="E63" s="12">
        <f t="shared" si="1"/>
        <v>177</v>
      </c>
      <c r="J63"/>
    </row>
    <row r="64" spans="2:10" ht="15" customHeight="1" x14ac:dyDescent="0.4">
      <c r="B64" s="11" t="s">
        <v>19</v>
      </c>
      <c r="C64" s="8" t="s">
        <v>32</v>
      </c>
      <c r="D64" s="9" t="s">
        <v>114</v>
      </c>
      <c r="E64" s="12">
        <f t="shared" si="1"/>
        <v>183</v>
      </c>
      <c r="J64"/>
    </row>
    <row r="65" spans="2:10" ht="15" customHeight="1" x14ac:dyDescent="0.4">
      <c r="B65" s="11" t="s">
        <v>13</v>
      </c>
      <c r="C65" s="8" t="s">
        <v>33</v>
      </c>
      <c r="D65" s="7" t="s">
        <v>115</v>
      </c>
      <c r="E65" s="12">
        <f t="shared" si="1"/>
        <v>155</v>
      </c>
      <c r="J65"/>
    </row>
    <row r="66" spans="2:10" ht="15" customHeight="1" x14ac:dyDescent="0.4">
      <c r="B66" s="11" t="s">
        <v>19</v>
      </c>
      <c r="C66" s="8" t="s">
        <v>28</v>
      </c>
      <c r="D66" s="7" t="s">
        <v>116</v>
      </c>
      <c r="E66" s="12">
        <f t="shared" si="1"/>
        <v>174</v>
      </c>
      <c r="J66"/>
    </row>
    <row r="67" spans="2:10" ht="15" customHeight="1" x14ac:dyDescent="0.4">
      <c r="B67" s="11" t="s">
        <v>20</v>
      </c>
      <c r="C67" s="8" t="s">
        <v>28</v>
      </c>
      <c r="D67" s="7" t="s">
        <v>117</v>
      </c>
      <c r="E67" s="12">
        <f t="shared" si="1"/>
        <v>198</v>
      </c>
      <c r="J67"/>
    </row>
    <row r="68" spans="2:10" ht="15" customHeight="1" x14ac:dyDescent="0.4">
      <c r="B68" s="11" t="s">
        <v>20</v>
      </c>
      <c r="C68" s="8" t="s">
        <v>26</v>
      </c>
      <c r="D68" s="7" t="s">
        <v>118</v>
      </c>
      <c r="E68" s="12">
        <f t="shared" si="1"/>
        <v>255</v>
      </c>
      <c r="J68"/>
    </row>
    <row r="69" spans="2:10" ht="15" customHeight="1" x14ac:dyDescent="0.4">
      <c r="B69" s="11" t="s">
        <v>44</v>
      </c>
      <c r="C69" s="8" t="s">
        <v>52</v>
      </c>
      <c r="D69" s="9" t="s">
        <v>119</v>
      </c>
      <c r="E69" s="12">
        <f t="shared" si="1"/>
        <v>164</v>
      </c>
      <c r="J69"/>
    </row>
    <row r="70" spans="2:10" ht="15" customHeight="1" x14ac:dyDescent="0.4">
      <c r="B70" s="11" t="s">
        <v>6</v>
      </c>
      <c r="C70" s="8" t="s">
        <v>28</v>
      </c>
      <c r="D70" s="7" t="s">
        <v>120</v>
      </c>
      <c r="E70" s="12">
        <f t="shared" si="1"/>
        <v>187</v>
      </c>
      <c r="J70"/>
    </row>
    <row r="71" spans="2:10" ht="15" customHeight="1" x14ac:dyDescent="0.4">
      <c r="B71" s="11" t="s">
        <v>13</v>
      </c>
      <c r="C71" s="8" t="s">
        <v>26</v>
      </c>
      <c r="D71" s="7" t="s">
        <v>121</v>
      </c>
      <c r="E71" s="12">
        <f t="shared" si="1"/>
        <v>175</v>
      </c>
      <c r="J71"/>
    </row>
    <row r="72" spans="2:10" ht="15" customHeight="1" x14ac:dyDescent="0.4">
      <c r="B72" s="11" t="s">
        <v>7</v>
      </c>
      <c r="C72" s="8" t="s">
        <v>28</v>
      </c>
      <c r="D72" s="7" t="s">
        <v>122</v>
      </c>
      <c r="E72" s="12">
        <f t="shared" si="1"/>
        <v>214</v>
      </c>
      <c r="J72"/>
    </row>
    <row r="73" spans="2:10" ht="15" customHeight="1" x14ac:dyDescent="0.4">
      <c r="B73" s="11" t="s">
        <v>21</v>
      </c>
      <c r="C73" s="8" t="s">
        <v>35</v>
      </c>
      <c r="D73" s="7" t="s">
        <v>123</v>
      </c>
      <c r="E73" s="12">
        <f t="shared" si="1"/>
        <v>316</v>
      </c>
      <c r="J73"/>
    </row>
    <row r="74" spans="2:10" ht="15" customHeight="1" x14ac:dyDescent="0.4">
      <c r="B74" s="11" t="s">
        <v>23</v>
      </c>
      <c r="C74" s="8" t="s">
        <v>52</v>
      </c>
      <c r="D74" s="9" t="s">
        <v>124</v>
      </c>
      <c r="E74" s="12">
        <f t="shared" si="1"/>
        <v>153</v>
      </c>
      <c r="J74"/>
    </row>
    <row r="75" spans="2:10" ht="15" customHeight="1" x14ac:dyDescent="0.4">
      <c r="B75" s="11" t="s">
        <v>38</v>
      </c>
      <c r="C75" s="8" t="s">
        <v>33</v>
      </c>
      <c r="D75" s="9" t="s">
        <v>125</v>
      </c>
      <c r="E75" s="12">
        <f t="shared" si="1"/>
        <v>255</v>
      </c>
      <c r="J75"/>
    </row>
    <row r="76" spans="2:10" ht="15" customHeight="1" x14ac:dyDescent="0.4">
      <c r="B76" s="11" t="s">
        <v>24</v>
      </c>
      <c r="C76" s="8" t="s">
        <v>28</v>
      </c>
      <c r="D76" s="7" t="s">
        <v>126</v>
      </c>
      <c r="E76" s="12">
        <f t="shared" si="1"/>
        <v>166</v>
      </c>
      <c r="J76"/>
    </row>
    <row r="77" spans="2:10" ht="15" customHeight="1" x14ac:dyDescent="0.4">
      <c r="B77" s="11" t="s">
        <v>11</v>
      </c>
      <c r="C77" s="8" t="s">
        <v>28</v>
      </c>
      <c r="D77" s="9" t="s">
        <v>127</v>
      </c>
      <c r="E77" s="12">
        <f t="shared" si="1"/>
        <v>156</v>
      </c>
      <c r="J77"/>
    </row>
    <row r="78" spans="2:10" ht="15" customHeight="1" x14ac:dyDescent="0.4">
      <c r="B78" s="11" t="s">
        <v>24</v>
      </c>
      <c r="C78" s="8" t="s">
        <v>26</v>
      </c>
      <c r="D78" s="7" t="s">
        <v>128</v>
      </c>
      <c r="E78" s="12">
        <f t="shared" si="1"/>
        <v>233</v>
      </c>
      <c r="J78"/>
    </row>
    <row r="79" spans="2:10" ht="15" customHeight="1" x14ac:dyDescent="0.4">
      <c r="B79" s="11" t="s">
        <v>44</v>
      </c>
      <c r="C79" s="8" t="s">
        <v>52</v>
      </c>
      <c r="D79" s="7" t="s">
        <v>129</v>
      </c>
      <c r="E79" s="12">
        <f t="shared" si="1"/>
        <v>322</v>
      </c>
      <c r="J79"/>
    </row>
    <row r="80" spans="2:10" ht="15" customHeight="1" x14ac:dyDescent="0.4">
      <c r="B80" s="11" t="s">
        <v>22</v>
      </c>
      <c r="C80" s="8" t="s">
        <v>26</v>
      </c>
      <c r="D80" s="7" t="s">
        <v>130</v>
      </c>
      <c r="E80" s="12">
        <f t="shared" si="1"/>
        <v>181</v>
      </c>
      <c r="J80"/>
    </row>
    <row r="81" spans="2:10" ht="15" customHeight="1" x14ac:dyDescent="0.4">
      <c r="B81" s="11" t="s">
        <v>45</v>
      </c>
      <c r="C81" s="8" t="s">
        <v>33</v>
      </c>
      <c r="D81" s="9" t="s">
        <v>131</v>
      </c>
      <c r="E81" s="12">
        <f t="shared" si="1"/>
        <v>187</v>
      </c>
      <c r="J81"/>
    </row>
    <row r="82" spans="2:10" ht="15" customHeight="1" x14ac:dyDescent="0.4">
      <c r="B82" s="11" t="s">
        <v>24</v>
      </c>
      <c r="C82" s="8" t="s">
        <v>28</v>
      </c>
      <c r="D82" s="7" t="s">
        <v>132</v>
      </c>
      <c r="E82" s="12">
        <f t="shared" si="1"/>
        <v>197</v>
      </c>
      <c r="J82"/>
    </row>
    <row r="83" spans="2:10" ht="15" customHeight="1" x14ac:dyDescent="0.4">
      <c r="B83" s="11" t="s">
        <v>46</v>
      </c>
      <c r="C83" s="8" t="s">
        <v>26</v>
      </c>
      <c r="D83" s="9" t="s">
        <v>133</v>
      </c>
      <c r="E83" s="12">
        <f t="shared" si="1"/>
        <v>154</v>
      </c>
      <c r="J83"/>
    </row>
    <row r="84" spans="2:10" ht="15" customHeight="1" x14ac:dyDescent="0.4">
      <c r="B84" s="11" t="s">
        <v>10</v>
      </c>
      <c r="C84" s="8" t="s">
        <v>26</v>
      </c>
      <c r="D84" s="7" t="s">
        <v>134</v>
      </c>
      <c r="E84" s="12">
        <f t="shared" si="1"/>
        <v>353</v>
      </c>
      <c r="J84"/>
    </row>
    <row r="85" spans="2:10" ht="15" customHeight="1" x14ac:dyDescent="0.4">
      <c r="B85" s="11" t="s">
        <v>47</v>
      </c>
      <c r="C85" s="8" t="s">
        <v>52</v>
      </c>
      <c r="D85" s="9" t="s">
        <v>135</v>
      </c>
      <c r="E85" s="12">
        <f t="shared" si="1"/>
        <v>157</v>
      </c>
      <c r="J85"/>
    </row>
    <row r="86" spans="2:10" ht="15" customHeight="1" x14ac:dyDescent="0.4">
      <c r="B86" s="11" t="s">
        <v>7</v>
      </c>
      <c r="C86" s="8" t="s">
        <v>33</v>
      </c>
      <c r="D86" s="7" t="s">
        <v>136</v>
      </c>
      <c r="E86" s="12">
        <f t="shared" si="1"/>
        <v>171</v>
      </c>
      <c r="J86"/>
    </row>
    <row r="87" spans="2:10" ht="15" customHeight="1" x14ac:dyDescent="0.4">
      <c r="B87" s="11" t="s">
        <v>43</v>
      </c>
      <c r="C87" s="8" t="s">
        <v>30</v>
      </c>
      <c r="D87" s="7" t="s">
        <v>137</v>
      </c>
      <c r="E87" s="12">
        <f t="shared" si="1"/>
        <v>265</v>
      </c>
      <c r="J87"/>
    </row>
    <row r="88" spans="2:10" ht="15" customHeight="1" x14ac:dyDescent="0.4">
      <c r="B88" s="11" t="s">
        <v>48</v>
      </c>
      <c r="C88" s="8" t="s">
        <v>26</v>
      </c>
      <c r="D88" s="9" t="s">
        <v>138</v>
      </c>
      <c r="E88" s="12">
        <f t="shared" si="1"/>
        <v>158</v>
      </c>
      <c r="J88"/>
    </row>
    <row r="89" spans="2:10" ht="15" customHeight="1" x14ac:dyDescent="0.4">
      <c r="B89" s="11" t="s">
        <v>48</v>
      </c>
      <c r="C89" s="8" t="s">
        <v>28</v>
      </c>
      <c r="D89" s="7" t="s">
        <v>139</v>
      </c>
      <c r="E89" s="12">
        <f t="shared" si="1"/>
        <v>212</v>
      </c>
      <c r="J89"/>
    </row>
    <row r="90" spans="2:10" ht="15" customHeight="1" x14ac:dyDescent="0.4">
      <c r="B90" s="11" t="s">
        <v>13</v>
      </c>
      <c r="C90" s="8" t="s">
        <v>33</v>
      </c>
      <c r="D90" s="7" t="s">
        <v>140</v>
      </c>
      <c r="E90" s="12">
        <f t="shared" si="1"/>
        <v>226</v>
      </c>
      <c r="J90"/>
    </row>
    <row r="91" spans="2:10" ht="15" customHeight="1" x14ac:dyDescent="0.4">
      <c r="B91" s="11" t="s">
        <v>25</v>
      </c>
      <c r="C91" s="8" t="s">
        <v>30</v>
      </c>
      <c r="D91" s="7" t="s">
        <v>141</v>
      </c>
      <c r="E91" s="12">
        <f t="shared" si="1"/>
        <v>186</v>
      </c>
      <c r="J91"/>
    </row>
    <row r="92" spans="2:10" ht="15" customHeight="1" x14ac:dyDescent="0.4">
      <c r="B92" s="11" t="s">
        <v>9</v>
      </c>
      <c r="C92" s="8" t="s">
        <v>30</v>
      </c>
      <c r="D92" s="9" t="s">
        <v>142</v>
      </c>
      <c r="E92" s="12">
        <f t="shared" si="1"/>
        <v>194</v>
      </c>
      <c r="J92"/>
    </row>
    <row r="93" spans="2:10" ht="15" customHeight="1" x14ac:dyDescent="0.4">
      <c r="B93" s="11" t="s">
        <v>9</v>
      </c>
      <c r="C93" s="8" t="s">
        <v>33</v>
      </c>
      <c r="D93" s="7" t="s">
        <v>143</v>
      </c>
      <c r="E93" s="12">
        <f t="shared" si="1"/>
        <v>184</v>
      </c>
      <c r="J93"/>
    </row>
    <row r="94" spans="2:10" ht="15" customHeight="1" x14ac:dyDescent="0.4">
      <c r="B94" s="11" t="s">
        <v>42</v>
      </c>
      <c r="C94" s="8" t="s">
        <v>26</v>
      </c>
      <c r="D94" s="7" t="s">
        <v>144</v>
      </c>
      <c r="E94" s="12">
        <f t="shared" si="1"/>
        <v>177</v>
      </c>
      <c r="J94"/>
    </row>
    <row r="95" spans="2:10" ht="15" customHeight="1" x14ac:dyDescent="0.4">
      <c r="B95" s="11" t="s">
        <v>6</v>
      </c>
      <c r="C95" s="8" t="s">
        <v>35</v>
      </c>
      <c r="D95" s="7" t="s">
        <v>145</v>
      </c>
      <c r="E95" s="12">
        <f t="shared" si="1"/>
        <v>157</v>
      </c>
      <c r="J95"/>
    </row>
    <row r="96" spans="2:10" ht="15" customHeight="1" x14ac:dyDescent="0.4">
      <c r="B96" s="11" t="s">
        <v>47</v>
      </c>
      <c r="C96" s="8" t="s">
        <v>35</v>
      </c>
      <c r="D96" s="9" t="s">
        <v>146</v>
      </c>
      <c r="E96" s="12">
        <f t="shared" si="1"/>
        <v>156</v>
      </c>
      <c r="J96"/>
    </row>
    <row r="97" spans="2:10" ht="15" customHeight="1" x14ac:dyDescent="0.4">
      <c r="B97" s="11" t="s">
        <v>11</v>
      </c>
      <c r="C97" s="8" t="s">
        <v>31</v>
      </c>
      <c r="D97" s="7" t="s">
        <v>147</v>
      </c>
      <c r="E97" s="12">
        <f t="shared" si="1"/>
        <v>175</v>
      </c>
      <c r="J97"/>
    </row>
    <row r="98" spans="2:10" ht="15" customHeight="1" x14ac:dyDescent="0.4">
      <c r="B98" s="11" t="s">
        <v>11</v>
      </c>
      <c r="C98" s="8" t="s">
        <v>27</v>
      </c>
      <c r="D98" s="7" t="s">
        <v>148</v>
      </c>
      <c r="E98" s="12">
        <f t="shared" si="1"/>
        <v>169</v>
      </c>
      <c r="J98"/>
    </row>
    <row r="99" spans="2:10" ht="15" customHeight="1" x14ac:dyDescent="0.4">
      <c r="B99" s="11" t="s">
        <v>46</v>
      </c>
      <c r="C99" s="8" t="s">
        <v>26</v>
      </c>
      <c r="D99" s="9" t="s">
        <v>149</v>
      </c>
      <c r="E99" s="12">
        <f t="shared" si="1"/>
        <v>188</v>
      </c>
      <c r="J99"/>
    </row>
    <row r="100" spans="2:10" ht="15" customHeight="1" x14ac:dyDescent="0.4">
      <c r="B100" s="11" t="s">
        <v>6</v>
      </c>
      <c r="C100" s="8" t="s">
        <v>30</v>
      </c>
      <c r="D100" s="7" t="s">
        <v>150</v>
      </c>
      <c r="E100" s="12">
        <f t="shared" si="1"/>
        <v>194</v>
      </c>
      <c r="J100"/>
    </row>
    <row r="101" spans="2:10" ht="15" customHeight="1" x14ac:dyDescent="0.4">
      <c r="B101" s="11" t="s">
        <v>6</v>
      </c>
      <c r="C101" s="8" t="s">
        <v>28</v>
      </c>
      <c r="D101" s="7" t="s">
        <v>151</v>
      </c>
      <c r="E101" s="12">
        <f t="shared" si="1"/>
        <v>194</v>
      </c>
      <c r="J101"/>
    </row>
    <row r="102" spans="2:10" ht="15" customHeight="1" x14ac:dyDescent="0.4">
      <c r="B102" s="11" t="s">
        <v>8</v>
      </c>
      <c r="C102" s="8" t="s">
        <v>26</v>
      </c>
      <c r="D102" s="9" t="s">
        <v>152</v>
      </c>
      <c r="E102" s="12">
        <f t="shared" si="1"/>
        <v>198</v>
      </c>
      <c r="J102"/>
    </row>
    <row r="103" spans="2:10" ht="15" customHeight="1" x14ac:dyDescent="0.4">
      <c r="B103" s="11" t="s">
        <v>38</v>
      </c>
      <c r="C103" s="8" t="s">
        <v>26</v>
      </c>
      <c r="D103" s="7" t="s">
        <v>153</v>
      </c>
      <c r="E103" s="12">
        <f t="shared" si="1"/>
        <v>197</v>
      </c>
      <c r="J103"/>
    </row>
    <row r="104" spans="2:10" ht="15" customHeight="1" x14ac:dyDescent="0.4">
      <c r="B104" s="11" t="s">
        <v>38</v>
      </c>
      <c r="C104" s="8" t="s">
        <v>28</v>
      </c>
      <c r="D104" s="7" t="s">
        <v>154</v>
      </c>
      <c r="E104" s="12">
        <f t="shared" si="1"/>
        <v>188</v>
      </c>
      <c r="J104"/>
    </row>
    <row r="105" spans="2:10" ht="15" customHeight="1" x14ac:dyDescent="0.4">
      <c r="B105" s="11" t="s">
        <v>38</v>
      </c>
      <c r="C105" s="8" t="s">
        <v>29</v>
      </c>
      <c r="D105" s="9" t="s">
        <v>155</v>
      </c>
      <c r="E105" s="12">
        <f t="shared" si="1"/>
        <v>180</v>
      </c>
      <c r="J105"/>
    </row>
    <row r="106" spans="2:10" ht="15" customHeight="1" x14ac:dyDescent="0.4">
      <c r="B106" s="11" t="s">
        <v>38</v>
      </c>
      <c r="C106" s="8" t="s">
        <v>34</v>
      </c>
      <c r="D106" s="7" t="s">
        <v>156</v>
      </c>
      <c r="E106" s="12">
        <f t="shared" si="1"/>
        <v>155</v>
      </c>
      <c r="J106"/>
    </row>
    <row r="107" spans="2:10" ht="15" customHeight="1" x14ac:dyDescent="0.4">
      <c r="B107" s="11" t="s">
        <v>38</v>
      </c>
      <c r="C107" s="8" t="s">
        <v>27</v>
      </c>
      <c r="D107" s="7" t="s">
        <v>157</v>
      </c>
      <c r="E107" s="12">
        <f t="shared" si="1"/>
        <v>155</v>
      </c>
      <c r="J107"/>
    </row>
    <row r="108" spans="2:10" ht="15" customHeight="1" x14ac:dyDescent="0.4">
      <c r="B108" s="11" t="s">
        <v>47</v>
      </c>
      <c r="C108" s="8" t="s">
        <v>26</v>
      </c>
      <c r="D108" s="9" t="s">
        <v>158</v>
      </c>
      <c r="E108" s="12">
        <f t="shared" si="1"/>
        <v>192</v>
      </c>
      <c r="J108"/>
    </row>
    <row r="109" spans="2:10" ht="15" customHeight="1" x14ac:dyDescent="0.4">
      <c r="B109" s="11" t="s">
        <v>14</v>
      </c>
      <c r="C109" s="8" t="s">
        <v>26</v>
      </c>
      <c r="D109" s="7" t="s">
        <v>159</v>
      </c>
      <c r="E109" s="12">
        <f t="shared" si="1"/>
        <v>199</v>
      </c>
      <c r="J109"/>
    </row>
    <row r="110" spans="2:10" ht="15" customHeight="1" x14ac:dyDescent="0.4">
      <c r="B110" s="11" t="s">
        <v>49</v>
      </c>
      <c r="C110" s="8" t="s">
        <v>36</v>
      </c>
      <c r="D110" s="7" t="s">
        <v>160</v>
      </c>
      <c r="E110" s="12">
        <f t="shared" si="1"/>
        <v>162</v>
      </c>
      <c r="J110"/>
    </row>
    <row r="111" spans="2:10" ht="15" customHeight="1" x14ac:dyDescent="0.4">
      <c r="B111" s="11" t="s">
        <v>16</v>
      </c>
      <c r="C111" s="8" t="s">
        <v>30</v>
      </c>
      <c r="D111" s="7" t="s">
        <v>161</v>
      </c>
      <c r="E111" s="12">
        <f t="shared" si="1"/>
        <v>220</v>
      </c>
      <c r="J111"/>
    </row>
    <row r="112" spans="2:10" ht="15" customHeight="1" x14ac:dyDescent="0.4">
      <c r="B112" s="11" t="s">
        <v>19</v>
      </c>
      <c r="C112" s="8" t="s">
        <v>30</v>
      </c>
      <c r="D112" s="9" t="s">
        <v>162</v>
      </c>
      <c r="E112" s="12">
        <f t="shared" si="1"/>
        <v>153</v>
      </c>
      <c r="J112"/>
    </row>
    <row r="113" spans="2:10" ht="15" customHeight="1" x14ac:dyDescent="0.4">
      <c r="B113" s="11" t="s">
        <v>12</v>
      </c>
      <c r="C113" s="8" t="s">
        <v>26</v>
      </c>
      <c r="D113" s="9" t="s">
        <v>163</v>
      </c>
      <c r="E113" s="12">
        <f t="shared" si="1"/>
        <v>246</v>
      </c>
      <c r="J113"/>
    </row>
    <row r="114" spans="2:10" ht="15" customHeight="1" x14ac:dyDescent="0.4">
      <c r="B114" s="11" t="s">
        <v>50</v>
      </c>
      <c r="C114" s="8" t="s">
        <v>28</v>
      </c>
      <c r="D114" s="7" t="s">
        <v>164</v>
      </c>
      <c r="E114" s="12">
        <f t="shared" si="1"/>
        <v>189</v>
      </c>
      <c r="J114"/>
    </row>
    <row r="115" spans="2:10" ht="15" customHeight="1" x14ac:dyDescent="0.4">
      <c r="B115" s="11" t="s">
        <v>25</v>
      </c>
      <c r="C115" s="8" t="s">
        <v>26</v>
      </c>
      <c r="D115" s="7" t="s">
        <v>165</v>
      </c>
      <c r="E115" s="12">
        <f t="shared" ref="E115:E129" si="2">LEN(D115)</f>
        <v>217</v>
      </c>
      <c r="J115"/>
    </row>
    <row r="116" spans="2:10" ht="15" customHeight="1" x14ac:dyDescent="0.4">
      <c r="B116" s="11" t="s">
        <v>46</v>
      </c>
      <c r="C116" s="8" t="s">
        <v>27</v>
      </c>
      <c r="D116" s="9" t="s">
        <v>166</v>
      </c>
      <c r="E116" s="12">
        <f t="shared" si="2"/>
        <v>191</v>
      </c>
      <c r="J116"/>
    </row>
    <row r="117" spans="2:10" ht="15" customHeight="1" x14ac:dyDescent="0.4">
      <c r="B117" s="11" t="s">
        <v>6</v>
      </c>
      <c r="C117" s="8" t="s">
        <v>33</v>
      </c>
      <c r="D117" s="7" t="s">
        <v>167</v>
      </c>
      <c r="E117" s="12">
        <f t="shared" si="2"/>
        <v>169</v>
      </c>
      <c r="J117"/>
    </row>
    <row r="118" spans="2:10" ht="15" customHeight="1" x14ac:dyDescent="0.4">
      <c r="B118" s="11" t="s">
        <v>50</v>
      </c>
      <c r="C118" s="8" t="s">
        <v>26</v>
      </c>
      <c r="D118" s="9" t="s">
        <v>168</v>
      </c>
      <c r="E118" s="12">
        <f t="shared" si="2"/>
        <v>162</v>
      </c>
      <c r="J118"/>
    </row>
    <row r="119" spans="2:10" ht="15" customHeight="1" x14ac:dyDescent="0.4">
      <c r="B119" s="11" t="s">
        <v>50</v>
      </c>
      <c r="C119" s="8" t="s">
        <v>33</v>
      </c>
      <c r="D119" s="9" t="s">
        <v>169</v>
      </c>
      <c r="E119" s="12">
        <f t="shared" si="2"/>
        <v>161</v>
      </c>
      <c r="J119"/>
    </row>
    <row r="120" spans="2:10" ht="15" customHeight="1" x14ac:dyDescent="0.4">
      <c r="B120" s="11" t="s">
        <v>19</v>
      </c>
      <c r="C120" s="8" t="s">
        <v>26</v>
      </c>
      <c r="D120" s="9" t="s">
        <v>170</v>
      </c>
      <c r="E120" s="12">
        <f t="shared" si="2"/>
        <v>307</v>
      </c>
      <c r="J120"/>
    </row>
    <row r="121" spans="2:10" ht="15" customHeight="1" x14ac:dyDescent="0.4">
      <c r="B121" s="11" t="s">
        <v>46</v>
      </c>
      <c r="C121" s="8" t="s">
        <v>26</v>
      </c>
      <c r="D121" s="7" t="s">
        <v>171</v>
      </c>
      <c r="E121" s="12">
        <f t="shared" si="2"/>
        <v>196</v>
      </c>
      <c r="J121"/>
    </row>
    <row r="122" spans="2:10" ht="15" customHeight="1" x14ac:dyDescent="0.4">
      <c r="B122" s="11" t="s">
        <v>50</v>
      </c>
      <c r="C122" s="8" t="s">
        <v>29</v>
      </c>
      <c r="D122" s="7" t="s">
        <v>172</v>
      </c>
      <c r="E122" s="12">
        <f t="shared" si="2"/>
        <v>164</v>
      </c>
      <c r="J122"/>
    </row>
    <row r="123" spans="2:10" ht="15" customHeight="1" x14ac:dyDescent="0.4">
      <c r="B123" s="11" t="s">
        <v>50</v>
      </c>
      <c r="C123" s="8" t="s">
        <v>35</v>
      </c>
      <c r="D123" s="7" t="s">
        <v>173</v>
      </c>
      <c r="E123" s="12">
        <f t="shared" si="2"/>
        <v>180</v>
      </c>
      <c r="J123"/>
    </row>
    <row r="124" spans="2:10" ht="15" customHeight="1" x14ac:dyDescent="0.4">
      <c r="B124" s="11" t="s">
        <v>7</v>
      </c>
      <c r="C124" s="8" t="s">
        <v>27</v>
      </c>
      <c r="D124" s="7" t="s">
        <v>174</v>
      </c>
      <c r="E124" s="12">
        <f t="shared" si="2"/>
        <v>190</v>
      </c>
      <c r="J124"/>
    </row>
    <row r="125" spans="2:10" ht="15" customHeight="1" x14ac:dyDescent="0.4">
      <c r="B125" s="11" t="s">
        <v>22</v>
      </c>
      <c r="C125" s="8" t="s">
        <v>52</v>
      </c>
      <c r="D125" s="9" t="s">
        <v>175</v>
      </c>
      <c r="E125" s="12">
        <f t="shared" si="2"/>
        <v>163</v>
      </c>
      <c r="J125"/>
    </row>
    <row r="126" spans="2:10" ht="15" customHeight="1" x14ac:dyDescent="0.4">
      <c r="B126" s="11" t="s">
        <v>17</v>
      </c>
      <c r="C126" s="8" t="s">
        <v>28</v>
      </c>
      <c r="D126" s="7" t="s">
        <v>176</v>
      </c>
      <c r="E126" s="12">
        <f t="shared" si="2"/>
        <v>164</v>
      </c>
      <c r="J126"/>
    </row>
    <row r="127" spans="2:10" ht="15" customHeight="1" x14ac:dyDescent="0.4">
      <c r="B127" s="11" t="s">
        <v>46</v>
      </c>
      <c r="C127" s="8" t="s">
        <v>52</v>
      </c>
      <c r="D127" s="7" t="s">
        <v>177</v>
      </c>
      <c r="E127" s="12">
        <f t="shared" si="2"/>
        <v>199</v>
      </c>
      <c r="J127"/>
    </row>
    <row r="128" spans="2:10" ht="15" customHeight="1" x14ac:dyDescent="0.4">
      <c r="B128" s="11" t="s">
        <v>51</v>
      </c>
      <c r="C128" s="8" t="s">
        <v>35</v>
      </c>
      <c r="D128" s="9" t="s">
        <v>178</v>
      </c>
      <c r="E128" s="12">
        <f t="shared" si="2"/>
        <v>158</v>
      </c>
      <c r="J128"/>
    </row>
    <row r="129" spans="2:10" ht="15" customHeight="1" x14ac:dyDescent="0.4">
      <c r="B129" s="13" t="s">
        <v>22</v>
      </c>
      <c r="C129" s="17" t="s">
        <v>36</v>
      </c>
      <c r="D129" s="18" t="s">
        <v>179</v>
      </c>
      <c r="E129" s="14">
        <f t="shared" si="2"/>
        <v>166</v>
      </c>
      <c r="J129"/>
    </row>
  </sheetData>
  <autoFilter ref="A2:H129" xr:uid="{478B3BB0-6E46-4355-97D7-BF4A2F114BCB}"/>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結果まとめ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LX3</dc:creator>
  <cp:lastModifiedBy>LX3</cp:lastModifiedBy>
  <dcterms:created xsi:type="dcterms:W3CDTF">2020-03-19T06:53:46Z</dcterms:created>
  <dcterms:modified xsi:type="dcterms:W3CDTF">2020-11-16T04:03:17Z</dcterms:modified>
</cp:coreProperties>
</file>